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강희\통계\자동차통계\"/>
    </mc:Choice>
  </mc:AlternateContent>
  <bookViews>
    <workbookView xWindow="0" yWindow="0" windowWidth="28800" windowHeight="12300" activeTab="12"/>
  </bookViews>
  <sheets>
    <sheet name="2016.12" sheetId="1" r:id="rId1"/>
    <sheet name="2017.1" sheetId="2" r:id="rId2"/>
    <sheet name="2017.2" sheetId="3" r:id="rId3"/>
    <sheet name="2017.3" sheetId="4" r:id="rId4"/>
    <sheet name="2017.4" sheetId="5" r:id="rId5"/>
    <sheet name="2017.5" sheetId="6" r:id="rId6"/>
    <sheet name="2017.6" sheetId="7" r:id="rId7"/>
    <sheet name="2017.7" sheetId="9" r:id="rId8"/>
    <sheet name="2017.8" sheetId="10" r:id="rId9"/>
    <sheet name="2017.9" sheetId="11" r:id="rId10"/>
    <sheet name="2017.10" sheetId="12" r:id="rId11"/>
    <sheet name="2017.11" sheetId="13" r:id="rId12"/>
    <sheet name="2017.12" sheetId="14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B22" i="14" l="1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F5" i="14"/>
  <c r="E5" i="14"/>
  <c r="D5" i="14"/>
  <c r="C5" i="14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F5" i="13"/>
  <c r="E5" i="13"/>
  <c r="D5" i="13"/>
  <c r="C5" i="13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F5" i="12"/>
  <c r="E5" i="12"/>
  <c r="D5" i="12"/>
  <c r="C5" i="12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F5" i="11"/>
  <c r="E5" i="11"/>
  <c r="D5" i="11"/>
  <c r="C5" i="11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F5" i="10"/>
  <c r="E5" i="10"/>
  <c r="D5" i="10"/>
  <c r="C5" i="10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F5" i="9"/>
  <c r="E5" i="9"/>
  <c r="D5" i="9"/>
  <c r="C5" i="9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F5" i="7"/>
  <c r="E5" i="7"/>
  <c r="D5" i="7"/>
  <c r="C5" i="7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7" i="6"/>
  <c r="F5" i="6"/>
  <c r="E5" i="6"/>
  <c r="D5" i="6"/>
  <c r="C5" i="6"/>
  <c r="B22" i="5"/>
  <c r="B21" i="5"/>
  <c r="B20" i="5"/>
  <c r="G20" i="6" s="1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F5" i="5"/>
  <c r="E5" i="5"/>
  <c r="D5" i="5"/>
  <c r="C5" i="5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F5" i="4"/>
  <c r="E5" i="4"/>
  <c r="D5" i="4"/>
  <c r="C5" i="4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F5" i="3"/>
  <c r="E5" i="3"/>
  <c r="D5" i="3"/>
  <c r="C5" i="3"/>
  <c r="B7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F5" i="2"/>
  <c r="E5" i="2"/>
  <c r="D5" i="2"/>
  <c r="C5" i="2"/>
  <c r="B22" i="1"/>
  <c r="G22" i="1" s="1"/>
  <c r="B21" i="1"/>
  <c r="G21" i="1" s="1"/>
  <c r="B20" i="1"/>
  <c r="G20" i="1" s="1"/>
  <c r="G19" i="1"/>
  <c r="B19" i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2" i="1"/>
  <c r="G12" i="1" s="1"/>
  <c r="B11" i="1"/>
  <c r="G11" i="1" s="1"/>
  <c r="B10" i="1"/>
  <c r="G10" i="1" s="1"/>
  <c r="G9" i="1"/>
  <c r="B9" i="1"/>
  <c r="B8" i="1"/>
  <c r="B7" i="1"/>
  <c r="G7" i="1" s="1"/>
  <c r="F5" i="1"/>
  <c r="F6" i="1" s="1"/>
  <c r="E5" i="1"/>
  <c r="E6" i="1" s="1"/>
  <c r="D5" i="1"/>
  <c r="D6" i="1" s="1"/>
  <c r="C5" i="1"/>
  <c r="C6" i="1" s="1"/>
  <c r="E6" i="3" l="1"/>
  <c r="G9" i="3"/>
  <c r="G13" i="3"/>
  <c r="G17" i="3"/>
  <c r="G21" i="3"/>
  <c r="E6" i="4"/>
  <c r="G9" i="4"/>
  <c r="G13" i="4"/>
  <c r="G17" i="4"/>
  <c r="G21" i="4"/>
  <c r="E6" i="5"/>
  <c r="G9" i="5"/>
  <c r="G13" i="5"/>
  <c r="G17" i="5"/>
  <c r="G21" i="5"/>
  <c r="E6" i="6"/>
  <c r="G19" i="6"/>
  <c r="G15" i="6"/>
  <c r="G11" i="6"/>
  <c r="C6" i="7"/>
  <c r="G11" i="7"/>
  <c r="G15" i="7"/>
  <c r="G19" i="7"/>
  <c r="C6" i="9"/>
  <c r="G11" i="9"/>
  <c r="G15" i="9"/>
  <c r="G19" i="9"/>
  <c r="C6" i="10"/>
  <c r="G11" i="10"/>
  <c r="G15" i="10"/>
  <c r="G19" i="10"/>
  <c r="C6" i="11"/>
  <c r="G11" i="11"/>
  <c r="G15" i="11"/>
  <c r="G19" i="11"/>
  <c r="C6" i="12"/>
  <c r="G11" i="12"/>
  <c r="G15" i="12"/>
  <c r="G19" i="12"/>
  <c r="C6" i="13"/>
  <c r="G11" i="13"/>
  <c r="G15" i="13"/>
  <c r="G19" i="13"/>
  <c r="G7" i="14"/>
  <c r="G11" i="14"/>
  <c r="G15" i="14"/>
  <c r="G19" i="14"/>
  <c r="F6" i="2"/>
  <c r="G11" i="2"/>
  <c r="G19" i="2"/>
  <c r="F6" i="3"/>
  <c r="G10" i="3"/>
  <c r="G14" i="3"/>
  <c r="G18" i="3"/>
  <c r="F6" i="4"/>
  <c r="G10" i="4"/>
  <c r="G14" i="4"/>
  <c r="G18" i="4"/>
  <c r="F6" i="5"/>
  <c r="G10" i="5"/>
  <c r="G14" i="5"/>
  <c r="G18" i="5"/>
  <c r="F6" i="6"/>
  <c r="G18" i="6"/>
  <c r="G14" i="6"/>
  <c r="D6" i="7"/>
  <c r="G8" i="7"/>
  <c r="G12" i="7"/>
  <c r="G16" i="7"/>
  <c r="G20" i="7"/>
  <c r="D6" i="9"/>
  <c r="G8" i="9"/>
  <c r="G12" i="9"/>
  <c r="G16" i="9"/>
  <c r="G20" i="9"/>
  <c r="D6" i="10"/>
  <c r="G8" i="10"/>
  <c r="G12" i="10"/>
  <c r="G16" i="10"/>
  <c r="G20" i="10"/>
  <c r="D6" i="11"/>
  <c r="G8" i="11"/>
  <c r="G12" i="11"/>
  <c r="G16" i="11"/>
  <c r="G20" i="11"/>
  <c r="D6" i="12"/>
  <c r="G8" i="12"/>
  <c r="G12" i="12"/>
  <c r="G16" i="12"/>
  <c r="G20" i="12"/>
  <c r="D6" i="13"/>
  <c r="G8" i="13"/>
  <c r="G12" i="13"/>
  <c r="G16" i="13"/>
  <c r="G20" i="13"/>
  <c r="G8" i="14"/>
  <c r="G12" i="14"/>
  <c r="G16" i="14"/>
  <c r="G20" i="14"/>
  <c r="G20" i="2"/>
  <c r="C6" i="3"/>
  <c r="G11" i="3"/>
  <c r="G15" i="3"/>
  <c r="G19" i="3"/>
  <c r="C6" i="4"/>
  <c r="G11" i="4"/>
  <c r="G15" i="4"/>
  <c r="G19" i="4"/>
  <c r="C6" i="5"/>
  <c r="G11" i="5"/>
  <c r="G15" i="5"/>
  <c r="G19" i="5"/>
  <c r="C6" i="6"/>
  <c r="G21" i="6"/>
  <c r="G17" i="6"/>
  <c r="G13" i="6"/>
  <c r="E6" i="7"/>
  <c r="G9" i="7"/>
  <c r="G13" i="7"/>
  <c r="G17" i="7"/>
  <c r="G21" i="7"/>
  <c r="E6" i="9"/>
  <c r="G9" i="9"/>
  <c r="G13" i="9"/>
  <c r="G17" i="9"/>
  <c r="G21" i="9"/>
  <c r="E6" i="10"/>
  <c r="G9" i="10"/>
  <c r="G13" i="10"/>
  <c r="G17" i="10"/>
  <c r="G21" i="10"/>
  <c r="E6" i="11"/>
  <c r="G9" i="11"/>
  <c r="G13" i="11"/>
  <c r="G17" i="11"/>
  <c r="G21" i="11"/>
  <c r="E6" i="12"/>
  <c r="G9" i="12"/>
  <c r="G13" i="12"/>
  <c r="G17" i="12"/>
  <c r="G21" i="12"/>
  <c r="E6" i="13"/>
  <c r="G9" i="13"/>
  <c r="G13" i="13"/>
  <c r="G17" i="13"/>
  <c r="G21" i="13"/>
  <c r="G9" i="14"/>
  <c r="G13" i="14"/>
  <c r="G17" i="14"/>
  <c r="G21" i="14"/>
  <c r="D6" i="3"/>
  <c r="G8" i="3"/>
  <c r="G12" i="3"/>
  <c r="G16" i="3"/>
  <c r="G20" i="3"/>
  <c r="D6" i="4"/>
  <c r="G8" i="4"/>
  <c r="G12" i="4"/>
  <c r="G16" i="4"/>
  <c r="G20" i="4"/>
  <c r="D6" i="5"/>
  <c r="G8" i="5"/>
  <c r="G12" i="5"/>
  <c r="G16" i="5"/>
  <c r="G20" i="5"/>
  <c r="D6" i="6"/>
  <c r="G12" i="6"/>
  <c r="G16" i="6"/>
  <c r="F6" i="7"/>
  <c r="G10" i="7"/>
  <c r="G14" i="7"/>
  <c r="G18" i="7"/>
  <c r="G22" i="7"/>
  <c r="F6" i="9"/>
  <c r="G10" i="9"/>
  <c r="G14" i="9"/>
  <c r="G18" i="9"/>
  <c r="G22" i="9"/>
  <c r="F6" i="10"/>
  <c r="G10" i="10"/>
  <c r="G14" i="10"/>
  <c r="G18" i="10"/>
  <c r="G22" i="10"/>
  <c r="F6" i="11"/>
  <c r="G10" i="11"/>
  <c r="G14" i="11"/>
  <c r="G18" i="11"/>
  <c r="G22" i="11"/>
  <c r="F6" i="12"/>
  <c r="G10" i="12"/>
  <c r="G14" i="12"/>
  <c r="G18" i="12"/>
  <c r="G22" i="12"/>
  <c r="F6" i="13"/>
  <c r="F6" i="14" s="1"/>
  <c r="G10" i="13"/>
  <c r="G14" i="13"/>
  <c r="G18" i="13"/>
  <c r="G22" i="13"/>
  <c r="G10" i="14"/>
  <c r="G14" i="14"/>
  <c r="G18" i="14"/>
  <c r="G22" i="14"/>
  <c r="G7" i="13"/>
  <c r="G5" i="13" s="1"/>
  <c r="C6" i="14"/>
  <c r="E6" i="14"/>
  <c r="D6" i="14"/>
  <c r="B5" i="14"/>
  <c r="B5" i="13"/>
  <c r="B6" i="13" s="1"/>
  <c r="B5" i="12"/>
  <c r="G7" i="12"/>
  <c r="G5" i="12" s="1"/>
  <c r="G7" i="11"/>
  <c r="B5" i="11"/>
  <c r="B5" i="10"/>
  <c r="G7" i="10"/>
  <c r="G5" i="10" s="1"/>
  <c r="G7" i="9"/>
  <c r="B5" i="9"/>
  <c r="G7" i="7"/>
  <c r="G5" i="7" s="1"/>
  <c r="B5" i="7"/>
  <c r="G22" i="6"/>
  <c r="G22" i="5"/>
  <c r="G7" i="5"/>
  <c r="B5" i="5"/>
  <c r="G7" i="4"/>
  <c r="G22" i="4"/>
  <c r="B5" i="4"/>
  <c r="G22" i="3"/>
  <c r="G7" i="3"/>
  <c r="B5" i="3"/>
  <c r="C6" i="2"/>
  <c r="G8" i="2"/>
  <c r="G12" i="2"/>
  <c r="G16" i="2"/>
  <c r="G7" i="2"/>
  <c r="G15" i="2"/>
  <c r="B5" i="1"/>
  <c r="B6" i="1" s="1"/>
  <c r="E6" i="2"/>
  <c r="G10" i="2"/>
  <c r="G14" i="2"/>
  <c r="G18" i="2"/>
  <c r="G22" i="2"/>
  <c r="D6" i="2"/>
  <c r="G9" i="2"/>
  <c r="G13" i="2"/>
  <c r="G17" i="2"/>
  <c r="G21" i="2"/>
  <c r="B5" i="2"/>
  <c r="B6" i="2" s="1"/>
  <c r="G8" i="1"/>
  <c r="G5" i="1" s="1"/>
  <c r="G5" i="9" l="1"/>
  <c r="G5" i="11"/>
  <c r="B6" i="14"/>
  <c r="G5" i="14"/>
  <c r="B6" i="12"/>
  <c r="B6" i="10"/>
  <c r="B6" i="11"/>
  <c r="B6" i="9"/>
  <c r="G5" i="5"/>
  <c r="B6" i="5"/>
  <c r="G5" i="3"/>
  <c r="G5" i="2"/>
  <c r="G5" i="4"/>
  <c r="B6" i="4"/>
  <c r="B6" i="3"/>
  <c r="G10" i="6"/>
  <c r="G9" i="6"/>
  <c r="G8" i="6"/>
  <c r="G7" i="6"/>
  <c r="B5" i="6"/>
  <c r="B6" i="6" s="1"/>
  <c r="B6" i="7" l="1"/>
  <c r="G5" i="6"/>
</calcChain>
</file>

<file path=xl/sharedStrings.xml><?xml version="1.0" encoding="utf-8"?>
<sst xmlns="http://schemas.openxmlformats.org/spreadsheetml/2006/main" count="351" uniqueCount="41">
  <si>
    <r>
      <t>공주시 자동차 등록 현황</t>
    </r>
    <r>
      <rPr>
        <b/>
        <u val="double"/>
        <sz val="18"/>
        <color indexed="18"/>
        <rFont val="돋움"/>
        <family val="3"/>
        <charset val="129"/>
      </rPr>
      <t>(읍·면·동별)</t>
    </r>
    <phoneticPr fontId="5" type="noConversion"/>
  </si>
  <si>
    <r>
      <t>【2016년 12월 31일 현재</t>
    </r>
    <r>
      <rPr>
        <sz val="12"/>
        <rFont val="바탕체"/>
        <family val="1"/>
        <charset val="129"/>
      </rPr>
      <t>】</t>
    </r>
    <phoneticPr fontId="5" type="noConversion"/>
  </si>
  <si>
    <t>구 분</t>
    <phoneticPr fontId="5" type="noConversion"/>
  </si>
  <si>
    <t>총계(대)</t>
    <phoneticPr fontId="5" type="noConversion"/>
  </si>
  <si>
    <t>승 용</t>
    <phoneticPr fontId="5" type="noConversion"/>
  </si>
  <si>
    <t>승 합</t>
    <phoneticPr fontId="5" type="noConversion"/>
  </si>
  <si>
    <t>화 물</t>
    <phoneticPr fontId="5" type="noConversion"/>
  </si>
  <si>
    <t>특 수</t>
    <phoneticPr fontId="5" type="noConversion"/>
  </si>
  <si>
    <t>전월대비</t>
    <phoneticPr fontId="5" type="noConversion"/>
  </si>
  <si>
    <t>총 계</t>
    <phoneticPr fontId="5" type="noConversion"/>
  </si>
  <si>
    <t>유 구 읍</t>
    <phoneticPr fontId="5" type="noConversion"/>
  </si>
  <si>
    <t>이 인 면</t>
    <phoneticPr fontId="5" type="noConversion"/>
  </si>
  <si>
    <t>탄 천 면</t>
    <phoneticPr fontId="5" type="noConversion"/>
  </si>
  <si>
    <t>계 룡 면</t>
    <phoneticPr fontId="5" type="noConversion"/>
  </si>
  <si>
    <t>반 포 면</t>
    <phoneticPr fontId="5" type="noConversion"/>
  </si>
  <si>
    <t>의 당 면</t>
    <phoneticPr fontId="5" type="noConversion"/>
  </si>
  <si>
    <t>정 안 면</t>
    <phoneticPr fontId="5" type="noConversion"/>
  </si>
  <si>
    <t>우 성 면</t>
    <phoneticPr fontId="5" type="noConversion"/>
  </si>
  <si>
    <t>사 곡 면</t>
    <phoneticPr fontId="5" type="noConversion"/>
  </si>
  <si>
    <t>신 풍 면</t>
    <phoneticPr fontId="5" type="noConversion"/>
  </si>
  <si>
    <t>중 학 동</t>
    <phoneticPr fontId="5" type="noConversion"/>
  </si>
  <si>
    <t>웅 진 동</t>
    <phoneticPr fontId="5" type="noConversion"/>
  </si>
  <si>
    <t>금 학 동</t>
    <phoneticPr fontId="5" type="noConversion"/>
  </si>
  <si>
    <t>옥 룡 동</t>
    <phoneticPr fontId="5" type="noConversion"/>
  </si>
  <si>
    <t>신 관 동</t>
    <phoneticPr fontId="5" type="noConversion"/>
  </si>
  <si>
    <t>월 송 동</t>
    <phoneticPr fontId="5" type="noConversion"/>
  </si>
  <si>
    <r>
      <t>【2017년 1월 31일 현재</t>
    </r>
    <r>
      <rPr>
        <sz val="12"/>
        <rFont val="바탕체"/>
        <family val="1"/>
        <charset val="129"/>
      </rPr>
      <t>】</t>
    </r>
    <phoneticPr fontId="5" type="noConversion"/>
  </si>
  <si>
    <t>총 계</t>
    <phoneticPr fontId="5" type="noConversion"/>
  </si>
  <si>
    <t>총계</t>
    <phoneticPr fontId="5" type="noConversion"/>
  </si>
  <si>
    <r>
      <t>【2017년 2월 28일 현재</t>
    </r>
    <r>
      <rPr>
        <sz val="12"/>
        <rFont val="바탕체"/>
        <family val="1"/>
        <charset val="129"/>
      </rPr>
      <t>】</t>
    </r>
    <r>
      <rPr>
        <b/>
        <sz val="12"/>
        <rFont val="바탕체"/>
        <family val="1"/>
        <charset val="129"/>
      </rPr>
      <t>(대)</t>
    </r>
    <phoneticPr fontId="5" type="noConversion"/>
  </si>
  <si>
    <r>
      <t>【2017년 3월 31일 현재</t>
    </r>
    <r>
      <rPr>
        <sz val="12"/>
        <rFont val="굴림체"/>
        <family val="3"/>
        <charset val="129"/>
      </rPr>
      <t>】</t>
    </r>
    <r>
      <rPr>
        <b/>
        <sz val="12"/>
        <rFont val="굴림체"/>
        <family val="3"/>
        <charset val="129"/>
      </rPr>
      <t>(대)</t>
    </r>
    <phoneticPr fontId="5" type="noConversion"/>
  </si>
  <si>
    <r>
      <t>공주시 자동차 등록 현황</t>
    </r>
    <r>
      <rPr>
        <b/>
        <sz val="18"/>
        <color indexed="18"/>
        <rFont val="굴림체"/>
        <family val="3"/>
        <charset val="129"/>
      </rPr>
      <t>(읍·면·동별)</t>
    </r>
    <phoneticPr fontId="5" type="noConversion"/>
  </si>
  <si>
    <r>
      <t>【2017년 4월 30일 현재</t>
    </r>
    <r>
      <rPr>
        <sz val="12"/>
        <rFont val="굴림체"/>
        <family val="3"/>
        <charset val="129"/>
      </rPr>
      <t>】</t>
    </r>
    <r>
      <rPr>
        <b/>
        <sz val="12"/>
        <rFont val="굴림체"/>
        <family val="3"/>
        <charset val="129"/>
      </rPr>
      <t>(대)</t>
    </r>
    <phoneticPr fontId="5" type="noConversion"/>
  </si>
  <si>
    <r>
      <t>【2017년 5월 31일 현재</t>
    </r>
    <r>
      <rPr>
        <sz val="12"/>
        <rFont val="굴림체"/>
        <family val="3"/>
        <charset val="129"/>
      </rPr>
      <t>】</t>
    </r>
    <r>
      <rPr>
        <b/>
        <sz val="12"/>
        <rFont val="굴림체"/>
        <family val="3"/>
        <charset val="129"/>
      </rPr>
      <t>(대)</t>
    </r>
    <phoneticPr fontId="5" type="noConversion"/>
  </si>
  <si>
    <r>
      <t>【2017년 6월 30일 현재</t>
    </r>
    <r>
      <rPr>
        <sz val="12"/>
        <rFont val="굴림체"/>
        <family val="3"/>
        <charset val="129"/>
      </rPr>
      <t>】</t>
    </r>
    <r>
      <rPr>
        <b/>
        <sz val="12"/>
        <rFont val="굴림체"/>
        <family val="3"/>
        <charset val="129"/>
      </rPr>
      <t>(대)</t>
    </r>
    <phoneticPr fontId="5" type="noConversion"/>
  </si>
  <si>
    <r>
      <t>【2017년 7월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</si>
  <si>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【2017년 8월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</si>
  <si>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【2017년 9월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</si>
  <si>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【2017년 10월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</si>
  <si>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【2017년 11월 30일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</si>
  <si>
    <r>
      <t>【2017년 12월 31일 현재</t>
    </r>
    <r>
      <rPr>
        <sz val="11"/>
        <rFont val="굴림체"/>
        <family val="3"/>
        <charset val="129"/>
      </rPr>
      <t>】</t>
    </r>
    <r>
      <rPr>
        <b/>
        <sz val="11"/>
        <rFont val="굴림체"/>
        <family val="3"/>
        <charset val="129"/>
      </rPr>
      <t>(대)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</si>
</sst>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b/>
      <u val="double"/>
      <sz val="24"/>
      <color indexed="16"/>
      <name val="양재튼튼체B"/>
      <family val="1"/>
      <charset val="129"/>
    </font>
    <font>
      <b/>
      <u val="double"/>
      <sz val="18"/>
      <color indexed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24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4"/>
      <name val="굴림체"/>
      <family val="3"/>
      <charset val="129"/>
    </font>
    <font>
      <b/>
      <sz val="14"/>
      <color theme="3"/>
      <name val="굴림체"/>
      <family val="3"/>
      <charset val="129"/>
    </font>
    <font>
      <sz val="12"/>
      <name val="굴림체"/>
      <family val="3"/>
      <charset val="129"/>
    </font>
    <font>
      <b/>
      <sz val="12"/>
      <color indexed="12"/>
      <name val="굴림체"/>
      <family val="3"/>
      <charset val="129"/>
    </font>
    <font>
      <b/>
      <sz val="12"/>
      <color rgb="FF7030A0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24"/>
      <color indexed="16"/>
      <name val="굴림체"/>
      <family val="3"/>
      <charset val="129"/>
    </font>
    <font>
      <b/>
      <sz val="18"/>
      <color indexed="18"/>
      <name val="굴림체"/>
      <family val="3"/>
      <charset val="129"/>
    </font>
    <font>
      <b/>
      <sz val="24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16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right" vertical="center" indent="1"/>
    </xf>
    <xf numFmtId="3" fontId="13" fillId="0" borderId="5" xfId="0" applyNumberFormat="1" applyFont="1" applyBorder="1" applyAlignment="1">
      <alignment horizontal="right" vertical="center" wrapText="1" indent="1"/>
    </xf>
    <xf numFmtId="3" fontId="11" fillId="0" borderId="5" xfId="0" applyNumberFormat="1" applyFont="1" applyBorder="1" applyAlignment="1">
      <alignment horizontal="right" vertical="center" indent="1"/>
    </xf>
    <xf numFmtId="3" fontId="12" fillId="0" borderId="6" xfId="0" applyNumberFormat="1" applyFont="1" applyBorder="1" applyAlignment="1">
      <alignment horizontal="right" vertical="center" indent="1"/>
    </xf>
    <xf numFmtId="0" fontId="9" fillId="2" borderId="7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right" vertical="center" indent="1"/>
    </xf>
    <xf numFmtId="0" fontId="14" fillId="2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right" vertical="center" wrapText="1" indent="1"/>
    </xf>
    <xf numFmtId="0" fontId="1" fillId="0" borderId="0" xfId="0" applyFo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wrapText="1"/>
    </xf>
    <xf numFmtId="3" fontId="12" fillId="0" borderId="6" xfId="0" applyNumberFormat="1" applyFont="1" applyBorder="1" applyAlignment="1">
      <alignment horizontal="right" vertical="center" wrapText="1" indent="1"/>
    </xf>
    <xf numFmtId="0" fontId="1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wrapText="1"/>
    </xf>
    <xf numFmtId="0" fontId="19" fillId="0" borderId="0" xfId="1" applyFont="1" applyAlignment="1">
      <alignment horizontal="right" wrapText="1"/>
    </xf>
  </cellXfs>
  <cellStyles count="2">
    <cellStyle name="표준" xfId="0" builtinId="0"/>
    <cellStyle name="표준_차량등록현황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8F1K86LH/&#51088;&#46041;&#52264;%20&#46321;&#47197;&#54788;&#54889;(2016&#45380;%201&#50900;~12&#50900;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.12"/>
      <sheetName val="2016.01"/>
      <sheetName val="2016.02"/>
      <sheetName val="2016.03"/>
      <sheetName val="2016.04"/>
      <sheetName val="2016.05"/>
      <sheetName val="2016.06"/>
      <sheetName val="2016.07"/>
      <sheetName val="2016.08"/>
      <sheetName val="2016.09"/>
      <sheetName val="2016.10"/>
      <sheetName val="2016.11"/>
      <sheetName val="2016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52418</v>
          </cell>
          <cell r="C5">
            <v>36983</v>
          </cell>
          <cell r="D5">
            <v>2500</v>
          </cell>
          <cell r="E5">
            <v>12754</v>
          </cell>
          <cell r="F5">
            <v>181</v>
          </cell>
        </row>
        <row r="7">
          <cell r="B7">
            <v>3767</v>
          </cell>
        </row>
        <row r="8">
          <cell r="B8">
            <v>1665</v>
          </cell>
        </row>
        <row r="9">
          <cell r="B9">
            <v>1527</v>
          </cell>
        </row>
        <row r="10">
          <cell r="B10">
            <v>3165</v>
          </cell>
        </row>
        <row r="11">
          <cell r="B11">
            <v>2776</v>
          </cell>
        </row>
        <row r="12">
          <cell r="B12">
            <v>2873</v>
          </cell>
        </row>
        <row r="13">
          <cell r="B13">
            <v>2552</v>
          </cell>
        </row>
        <row r="14">
          <cell r="B14">
            <v>3081</v>
          </cell>
        </row>
        <row r="15">
          <cell r="B15">
            <v>1446</v>
          </cell>
        </row>
        <row r="16">
          <cell r="B16">
            <v>1431</v>
          </cell>
        </row>
        <row r="17">
          <cell r="B17">
            <v>2388</v>
          </cell>
        </row>
        <row r="18">
          <cell r="B18">
            <v>3943</v>
          </cell>
        </row>
        <row r="19">
          <cell r="B19">
            <v>2842</v>
          </cell>
        </row>
        <row r="20">
          <cell r="B20">
            <v>4157</v>
          </cell>
        </row>
        <row r="21">
          <cell r="B21">
            <v>9077</v>
          </cell>
        </row>
        <row r="22">
          <cell r="B22">
            <v>5728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8" t="s">
        <v>0</v>
      </c>
      <c r="B1" s="19"/>
      <c r="C1" s="19"/>
      <c r="D1" s="19"/>
      <c r="E1" s="19"/>
      <c r="F1" s="19"/>
      <c r="G1" s="19"/>
    </row>
    <row r="3" spans="1:7" ht="14.25">
      <c r="A3" s="20" t="s">
        <v>1</v>
      </c>
      <c r="B3" s="20"/>
      <c r="C3" s="20"/>
      <c r="D3" s="20"/>
      <c r="E3" s="20"/>
      <c r="F3" s="20"/>
      <c r="G3" s="20"/>
    </row>
    <row r="4" spans="1:7" ht="36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27" customHeight="1">
      <c r="A5" s="4" t="s">
        <v>9</v>
      </c>
      <c r="B5" s="5">
        <f>SUBTOTAL(9,B7:B22)</f>
        <v>52438</v>
      </c>
      <c r="C5" s="5">
        <f>SUBTOTAL(9,C7:C22)</f>
        <v>36965</v>
      </c>
      <c r="D5" s="5">
        <f>SUBTOTAL(9,D7:D22)</f>
        <v>2496</v>
      </c>
      <c r="E5" s="5">
        <f>SUBTOTAL(9,E7:E22)</f>
        <v>12796</v>
      </c>
      <c r="F5" s="5">
        <f>SUBTOTAL(9,F7:F22)</f>
        <v>181</v>
      </c>
      <c r="G5" s="21">
        <f>SUM(G7:G22)</f>
        <v>20</v>
      </c>
    </row>
    <row r="6" spans="1:7" ht="25.5" customHeight="1">
      <c r="A6" s="4" t="s">
        <v>8</v>
      </c>
      <c r="B6" s="6">
        <f>'2016.12'!B5-'[1]2016.11'!B5</f>
        <v>20</v>
      </c>
      <c r="C6" s="6">
        <f>'2016.12'!C5-'[1]2016.11'!C5</f>
        <v>-18</v>
      </c>
      <c r="D6" s="6">
        <f>'2016.12'!D5-'[1]2016.11'!D5</f>
        <v>-4</v>
      </c>
      <c r="E6" s="6">
        <f>'2016.12'!E5-'[1]2016.11'!E5</f>
        <v>42</v>
      </c>
      <c r="F6" s="6">
        <f>'2016.12'!F5-'[1]2016.11'!F5</f>
        <v>0</v>
      </c>
      <c r="G6" s="21"/>
    </row>
    <row r="7" spans="1:7" ht="36" customHeight="1">
      <c r="A7" s="4" t="s">
        <v>10</v>
      </c>
      <c r="B7" s="7">
        <f>C7+D7+E7+F7</f>
        <v>3767</v>
      </c>
      <c r="C7" s="7">
        <v>2498</v>
      </c>
      <c r="D7" s="7">
        <v>158</v>
      </c>
      <c r="E7" s="7">
        <v>1101</v>
      </c>
      <c r="F7" s="7">
        <v>10</v>
      </c>
      <c r="G7" s="8">
        <f>B7-'[1]2016.11'!B7</f>
        <v>0</v>
      </c>
    </row>
    <row r="8" spans="1:7" ht="36" customHeight="1">
      <c r="A8" s="4" t="s">
        <v>11</v>
      </c>
      <c r="B8" s="7">
        <f t="shared" ref="B8:B21" si="0">C8+D8+E8+F8</f>
        <v>1662</v>
      </c>
      <c r="C8" s="7">
        <v>990</v>
      </c>
      <c r="D8" s="7">
        <v>51</v>
      </c>
      <c r="E8" s="7">
        <v>613</v>
      </c>
      <c r="F8" s="7">
        <v>8</v>
      </c>
      <c r="G8" s="8">
        <f>B8-'[1]2016.11'!B8</f>
        <v>-3</v>
      </c>
    </row>
    <row r="9" spans="1:7" ht="36" customHeight="1">
      <c r="A9" s="4" t="s">
        <v>12</v>
      </c>
      <c r="B9" s="7">
        <f t="shared" si="0"/>
        <v>1539</v>
      </c>
      <c r="C9" s="7">
        <v>853</v>
      </c>
      <c r="D9" s="7">
        <v>73</v>
      </c>
      <c r="E9" s="7">
        <v>611</v>
      </c>
      <c r="F9" s="7">
        <v>2</v>
      </c>
      <c r="G9" s="8">
        <f>B9-'[1]2016.11'!B9</f>
        <v>12</v>
      </c>
    </row>
    <row r="10" spans="1:7" ht="36" customHeight="1">
      <c r="A10" s="4" t="s">
        <v>13</v>
      </c>
      <c r="B10" s="7">
        <f t="shared" si="0"/>
        <v>3162</v>
      </c>
      <c r="C10" s="7">
        <v>1869</v>
      </c>
      <c r="D10" s="7">
        <v>148</v>
      </c>
      <c r="E10" s="7">
        <v>1130</v>
      </c>
      <c r="F10" s="7">
        <v>15</v>
      </c>
      <c r="G10" s="8">
        <f>B10-'[1]2016.11'!B10</f>
        <v>-3</v>
      </c>
    </row>
    <row r="11" spans="1:7" ht="36" customHeight="1">
      <c r="A11" s="4" t="s">
        <v>14</v>
      </c>
      <c r="B11" s="7">
        <f t="shared" si="0"/>
        <v>2788</v>
      </c>
      <c r="C11" s="7">
        <v>1967</v>
      </c>
      <c r="D11" s="7">
        <v>149</v>
      </c>
      <c r="E11" s="7">
        <v>655</v>
      </c>
      <c r="F11" s="7">
        <v>17</v>
      </c>
      <c r="G11" s="8">
        <f>B11-'[1]2016.11'!B11</f>
        <v>12</v>
      </c>
    </row>
    <row r="12" spans="1:7" ht="36" customHeight="1">
      <c r="A12" s="4" t="s">
        <v>15</v>
      </c>
      <c r="B12" s="7">
        <f t="shared" si="0"/>
        <v>2885</v>
      </c>
      <c r="C12" s="7">
        <v>1956</v>
      </c>
      <c r="D12" s="7">
        <v>122</v>
      </c>
      <c r="E12" s="7">
        <v>797</v>
      </c>
      <c r="F12" s="7">
        <v>10</v>
      </c>
      <c r="G12" s="8">
        <f>B12-'[1]2016.11'!B12</f>
        <v>12</v>
      </c>
    </row>
    <row r="13" spans="1:7" ht="36" customHeight="1">
      <c r="A13" s="4" t="s">
        <v>16</v>
      </c>
      <c r="B13" s="7">
        <f t="shared" si="0"/>
        <v>2556</v>
      </c>
      <c r="C13" s="7">
        <v>1522</v>
      </c>
      <c r="D13" s="7">
        <v>130</v>
      </c>
      <c r="E13" s="7">
        <v>902</v>
      </c>
      <c r="F13" s="7">
        <v>2</v>
      </c>
      <c r="G13" s="8">
        <f>B13-'[1]2016.11'!B13</f>
        <v>4</v>
      </c>
    </row>
    <row r="14" spans="1:7" ht="36" customHeight="1">
      <c r="A14" s="4" t="s">
        <v>17</v>
      </c>
      <c r="B14" s="7">
        <f t="shared" si="0"/>
        <v>3088</v>
      </c>
      <c r="C14" s="7">
        <v>1789</v>
      </c>
      <c r="D14" s="7">
        <v>107</v>
      </c>
      <c r="E14" s="7">
        <v>1185</v>
      </c>
      <c r="F14" s="7">
        <v>7</v>
      </c>
      <c r="G14" s="8">
        <f>B14-'[1]2016.11'!B14</f>
        <v>7</v>
      </c>
    </row>
    <row r="15" spans="1:7" ht="36" customHeight="1">
      <c r="A15" s="4" t="s">
        <v>18</v>
      </c>
      <c r="B15" s="7">
        <f t="shared" si="0"/>
        <v>1449</v>
      </c>
      <c r="C15" s="7">
        <v>831</v>
      </c>
      <c r="D15" s="7">
        <v>51</v>
      </c>
      <c r="E15" s="7">
        <v>564</v>
      </c>
      <c r="F15" s="7">
        <v>3</v>
      </c>
      <c r="G15" s="8">
        <f>B15-'[1]2016.11'!B15</f>
        <v>3</v>
      </c>
    </row>
    <row r="16" spans="1:7" ht="36" customHeight="1">
      <c r="A16" s="4" t="s">
        <v>19</v>
      </c>
      <c r="B16" s="7">
        <f t="shared" si="0"/>
        <v>1435</v>
      </c>
      <c r="C16" s="7">
        <v>809</v>
      </c>
      <c r="D16" s="7">
        <v>54</v>
      </c>
      <c r="E16" s="7">
        <v>568</v>
      </c>
      <c r="F16" s="7">
        <v>4</v>
      </c>
      <c r="G16" s="8">
        <f>B16-'[1]2016.11'!B16</f>
        <v>4</v>
      </c>
    </row>
    <row r="17" spans="1:7" ht="36" customHeight="1">
      <c r="A17" s="4" t="s">
        <v>20</v>
      </c>
      <c r="B17" s="7">
        <f t="shared" si="0"/>
        <v>2393</v>
      </c>
      <c r="C17" s="7">
        <v>1768</v>
      </c>
      <c r="D17" s="7">
        <v>117</v>
      </c>
      <c r="E17" s="7">
        <v>494</v>
      </c>
      <c r="F17" s="7">
        <v>14</v>
      </c>
      <c r="G17" s="8">
        <f>B17-'[1]2016.11'!B17</f>
        <v>5</v>
      </c>
    </row>
    <row r="18" spans="1:7" ht="36" customHeight="1">
      <c r="A18" s="4" t="s">
        <v>21</v>
      </c>
      <c r="B18" s="7">
        <f t="shared" si="0"/>
        <v>3933</v>
      </c>
      <c r="C18" s="7">
        <v>2850</v>
      </c>
      <c r="D18" s="7">
        <v>303</v>
      </c>
      <c r="E18" s="7">
        <v>761</v>
      </c>
      <c r="F18" s="7">
        <v>19</v>
      </c>
      <c r="G18" s="8">
        <f>B18-'[1]2016.11'!B18</f>
        <v>-10</v>
      </c>
    </row>
    <row r="19" spans="1:7" ht="36" customHeight="1">
      <c r="A19" s="4" t="s">
        <v>22</v>
      </c>
      <c r="B19" s="7">
        <f t="shared" si="0"/>
        <v>2861</v>
      </c>
      <c r="C19" s="7">
        <v>2139</v>
      </c>
      <c r="D19" s="7">
        <v>145</v>
      </c>
      <c r="E19" s="7">
        <v>568</v>
      </c>
      <c r="F19" s="7">
        <v>9</v>
      </c>
      <c r="G19" s="8">
        <f>B19-'[1]2016.11'!B19</f>
        <v>19</v>
      </c>
    </row>
    <row r="20" spans="1:7" ht="36" customHeight="1">
      <c r="A20" s="4" t="s">
        <v>23</v>
      </c>
      <c r="B20" s="7">
        <f t="shared" si="0"/>
        <v>4146</v>
      </c>
      <c r="C20" s="7">
        <v>3211</v>
      </c>
      <c r="D20" s="7">
        <v>186</v>
      </c>
      <c r="E20" s="7">
        <v>733</v>
      </c>
      <c r="F20" s="7">
        <v>16</v>
      </c>
      <c r="G20" s="8">
        <f>B20-'[1]2016.11'!B20</f>
        <v>-11</v>
      </c>
    </row>
    <row r="21" spans="1:7" ht="36" customHeight="1">
      <c r="A21" s="4" t="s">
        <v>24</v>
      </c>
      <c r="B21" s="7">
        <f t="shared" si="0"/>
        <v>9036</v>
      </c>
      <c r="C21" s="7">
        <v>7299</v>
      </c>
      <c r="D21" s="7">
        <v>475</v>
      </c>
      <c r="E21" s="7">
        <v>1241</v>
      </c>
      <c r="F21" s="7">
        <v>21</v>
      </c>
      <c r="G21" s="8">
        <f>B21-'[1]2016.11'!B21</f>
        <v>-41</v>
      </c>
    </row>
    <row r="22" spans="1:7" ht="36" customHeight="1">
      <c r="A22" s="9" t="s">
        <v>25</v>
      </c>
      <c r="B22" s="10">
        <f>C22+D22+E22+F22</f>
        <v>5738</v>
      </c>
      <c r="C22" s="10">
        <v>4614</v>
      </c>
      <c r="D22" s="10">
        <v>227</v>
      </c>
      <c r="E22" s="10">
        <v>873</v>
      </c>
      <c r="F22" s="10">
        <v>24</v>
      </c>
      <c r="G22" s="11">
        <f>B22-'[1]2016.11'!B22</f>
        <v>10</v>
      </c>
    </row>
  </sheetData>
  <mergeCells count="3">
    <mergeCell ref="A1:G1"/>
    <mergeCell ref="A3:G3"/>
    <mergeCell ref="G5:G6"/>
  </mergeCells>
  <phoneticPr fontId="4" type="noConversion"/>
  <pageMargins left="0.75" right="0.66" top="1" bottom="0.47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5" sqref="B5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>
      <c r="A1" s="22" t="s">
        <v>31</v>
      </c>
      <c r="B1" s="23"/>
      <c r="C1" s="23"/>
      <c r="D1" s="23"/>
      <c r="E1" s="23"/>
      <c r="F1" s="23"/>
      <c r="G1" s="23"/>
    </row>
    <row r="3" spans="1:7" s="16" customFormat="1" ht="22.5" customHeight="1">
      <c r="A3" s="25" t="s">
        <v>37</v>
      </c>
      <c r="B3" s="25"/>
      <c r="C3" s="25"/>
      <c r="D3" s="25"/>
      <c r="E3" s="25"/>
      <c r="F3" s="25"/>
      <c r="G3" s="25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38.25" customHeight="1">
      <c r="A5" s="12" t="s">
        <v>9</v>
      </c>
      <c r="B5" s="13">
        <f>SUBTOTAL(9,B7:B22)</f>
        <v>53305</v>
      </c>
      <c r="C5" s="13">
        <f>SUBTOTAL(9,C7:C22)</f>
        <v>37665</v>
      </c>
      <c r="D5" s="13">
        <f>SUBTOTAL(9,D7:D22)</f>
        <v>2482</v>
      </c>
      <c r="E5" s="13">
        <f>SUBTOTAL(9,E7:E22)</f>
        <v>12972</v>
      </c>
      <c r="F5" s="13">
        <f>SUBTOTAL(9,F7:F22)</f>
        <v>186</v>
      </c>
      <c r="G5" s="21">
        <f>SUM(G7:G22)</f>
        <v>109</v>
      </c>
    </row>
    <row r="6" spans="1:7" ht="25.5" customHeight="1">
      <c r="A6" s="4" t="s">
        <v>8</v>
      </c>
      <c r="B6" s="6">
        <f>'2017.9'!B5-'2017.8'!B5</f>
        <v>109</v>
      </c>
      <c r="C6" s="6">
        <f>'2017.9'!C5-'2017.8'!C5</f>
        <v>106</v>
      </c>
      <c r="D6" s="6">
        <f>'2017.9'!D5-'2017.8'!D5</f>
        <v>5</v>
      </c>
      <c r="E6" s="6">
        <f>'2017.9'!E5-'2017.8'!E5</f>
        <v>-7</v>
      </c>
      <c r="F6" s="6">
        <f>'2017.9'!F5-'2017.8'!F5</f>
        <v>5</v>
      </c>
      <c r="G6" s="21"/>
    </row>
    <row r="7" spans="1:7" ht="36" customHeight="1">
      <c r="A7" s="4" t="s">
        <v>10</v>
      </c>
      <c r="B7" s="6">
        <f>C7+D7+E7+F7</f>
        <v>3841</v>
      </c>
      <c r="C7" s="7">
        <v>2555</v>
      </c>
      <c r="D7" s="7">
        <v>151</v>
      </c>
      <c r="E7" s="7">
        <v>1123</v>
      </c>
      <c r="F7" s="7">
        <v>12</v>
      </c>
      <c r="G7" s="8">
        <f>B7-'2017.8'!B7</f>
        <v>7</v>
      </c>
    </row>
    <row r="8" spans="1:7" ht="36" customHeight="1">
      <c r="A8" s="4" t="s">
        <v>11</v>
      </c>
      <c r="B8" s="6">
        <f t="shared" ref="B8:B22" si="0">C8+D8+E8+F8</f>
        <v>1720</v>
      </c>
      <c r="C8" s="7">
        <v>1045</v>
      </c>
      <c r="D8" s="7">
        <v>49</v>
      </c>
      <c r="E8" s="7">
        <v>619</v>
      </c>
      <c r="F8" s="7">
        <v>7</v>
      </c>
      <c r="G8" s="8">
        <f>B8-'2017.8'!B8</f>
        <v>8</v>
      </c>
    </row>
    <row r="9" spans="1:7" ht="36" customHeight="1">
      <c r="A9" s="4" t="s">
        <v>12</v>
      </c>
      <c r="B9" s="6">
        <f t="shared" si="0"/>
        <v>1590</v>
      </c>
      <c r="C9" s="7">
        <v>895</v>
      </c>
      <c r="D9" s="7">
        <v>73</v>
      </c>
      <c r="E9" s="7">
        <v>620</v>
      </c>
      <c r="F9" s="7">
        <v>2</v>
      </c>
      <c r="G9" s="8">
        <f>B9-'2017.8'!B9</f>
        <v>0</v>
      </c>
    </row>
    <row r="10" spans="1:7" ht="36" customHeight="1">
      <c r="A10" s="4" t="s">
        <v>13</v>
      </c>
      <c r="B10" s="6">
        <f t="shared" si="0"/>
        <v>3198</v>
      </c>
      <c r="C10" s="7">
        <v>1892</v>
      </c>
      <c r="D10" s="7">
        <v>151</v>
      </c>
      <c r="E10" s="7">
        <v>1140</v>
      </c>
      <c r="F10" s="7">
        <v>15</v>
      </c>
      <c r="G10" s="8">
        <f>B10-'2017.8'!B10</f>
        <v>4</v>
      </c>
    </row>
    <row r="11" spans="1:7" ht="36" customHeight="1">
      <c r="A11" s="4" t="s">
        <v>14</v>
      </c>
      <c r="B11" s="6">
        <f t="shared" si="0"/>
        <v>2786</v>
      </c>
      <c r="C11" s="7">
        <v>1973</v>
      </c>
      <c r="D11" s="7">
        <v>138</v>
      </c>
      <c r="E11" s="7">
        <v>656</v>
      </c>
      <c r="F11" s="7">
        <v>19</v>
      </c>
      <c r="G11" s="8">
        <f>B11-'2017.8'!B11</f>
        <v>-10</v>
      </c>
    </row>
    <row r="12" spans="1:7" ht="36" customHeight="1">
      <c r="A12" s="4" t="s">
        <v>15</v>
      </c>
      <c r="B12" s="6">
        <f t="shared" si="0"/>
        <v>2909</v>
      </c>
      <c r="C12" s="7">
        <v>1958</v>
      </c>
      <c r="D12" s="7">
        <v>119</v>
      </c>
      <c r="E12" s="7">
        <v>821</v>
      </c>
      <c r="F12" s="7">
        <v>11</v>
      </c>
      <c r="G12" s="8">
        <f>B12-'2017.8'!B12</f>
        <v>24</v>
      </c>
    </row>
    <row r="13" spans="1:7" ht="36" customHeight="1">
      <c r="A13" s="4" t="s">
        <v>16</v>
      </c>
      <c r="B13" s="6">
        <f t="shared" si="0"/>
        <v>2648</v>
      </c>
      <c r="C13" s="7">
        <v>1575</v>
      </c>
      <c r="D13" s="7">
        <v>135</v>
      </c>
      <c r="E13" s="7">
        <v>936</v>
      </c>
      <c r="F13" s="7">
        <v>2</v>
      </c>
      <c r="G13" s="8">
        <f>B13-'2017.8'!B13</f>
        <v>-2</v>
      </c>
    </row>
    <row r="14" spans="1:7" ht="36" customHeight="1">
      <c r="A14" s="4" t="s">
        <v>17</v>
      </c>
      <c r="B14" s="6">
        <f t="shared" si="0"/>
        <v>3165</v>
      </c>
      <c r="C14" s="7">
        <v>1852</v>
      </c>
      <c r="D14" s="7">
        <v>115</v>
      </c>
      <c r="E14" s="7">
        <v>1190</v>
      </c>
      <c r="F14" s="7">
        <v>8</v>
      </c>
      <c r="G14" s="8">
        <f>B14-'2017.8'!B14</f>
        <v>-3</v>
      </c>
    </row>
    <row r="15" spans="1:7" ht="36" customHeight="1">
      <c r="A15" s="4" t="s">
        <v>18</v>
      </c>
      <c r="B15" s="6">
        <f t="shared" si="0"/>
        <v>1474</v>
      </c>
      <c r="C15" s="7">
        <v>849</v>
      </c>
      <c r="D15" s="7">
        <v>57</v>
      </c>
      <c r="E15" s="7">
        <v>567</v>
      </c>
      <c r="F15" s="7">
        <v>1</v>
      </c>
      <c r="G15" s="8">
        <f>B15-'2017.8'!B15</f>
        <v>14</v>
      </c>
    </row>
    <row r="16" spans="1:7" ht="36" customHeight="1">
      <c r="A16" s="4" t="s">
        <v>19</v>
      </c>
      <c r="B16" s="6">
        <f t="shared" si="0"/>
        <v>1480</v>
      </c>
      <c r="C16" s="7">
        <v>860</v>
      </c>
      <c r="D16" s="7">
        <v>53</v>
      </c>
      <c r="E16" s="7">
        <v>564</v>
      </c>
      <c r="F16" s="7">
        <v>3</v>
      </c>
      <c r="G16" s="8">
        <f>B16-'2017.8'!B16</f>
        <v>17</v>
      </c>
    </row>
    <row r="17" spans="1:7" ht="36" customHeight="1">
      <c r="A17" s="4" t="s">
        <v>20</v>
      </c>
      <c r="B17" s="6">
        <f t="shared" si="0"/>
        <v>2399</v>
      </c>
      <c r="C17" s="7">
        <v>1757</v>
      </c>
      <c r="D17" s="7">
        <v>119</v>
      </c>
      <c r="E17" s="7">
        <v>511</v>
      </c>
      <c r="F17" s="7">
        <v>12</v>
      </c>
      <c r="G17" s="8">
        <f>B17-'2017.8'!B17</f>
        <v>-10</v>
      </c>
    </row>
    <row r="18" spans="1:7" ht="36" customHeight="1">
      <c r="A18" s="4" t="s">
        <v>21</v>
      </c>
      <c r="B18" s="6">
        <f t="shared" si="0"/>
        <v>4126</v>
      </c>
      <c r="C18" s="7">
        <v>3011</v>
      </c>
      <c r="D18" s="7">
        <v>301</v>
      </c>
      <c r="E18" s="7">
        <v>792</v>
      </c>
      <c r="F18" s="7">
        <v>22</v>
      </c>
      <c r="G18" s="8">
        <f>B18-'2017.8'!B18</f>
        <v>10</v>
      </c>
    </row>
    <row r="19" spans="1:7" ht="36" customHeight="1">
      <c r="A19" s="4" t="s">
        <v>22</v>
      </c>
      <c r="B19" s="6">
        <f t="shared" si="0"/>
        <v>2862</v>
      </c>
      <c r="C19" s="7">
        <v>2144</v>
      </c>
      <c r="D19" s="7">
        <v>141</v>
      </c>
      <c r="E19" s="7">
        <v>569</v>
      </c>
      <c r="F19" s="7">
        <v>8</v>
      </c>
      <c r="G19" s="8">
        <f>B19-'2017.8'!B19</f>
        <v>6</v>
      </c>
    </row>
    <row r="20" spans="1:7" ht="36" customHeight="1">
      <c r="A20" s="4" t="s">
        <v>23</v>
      </c>
      <c r="B20" s="6">
        <f t="shared" si="0"/>
        <v>4080</v>
      </c>
      <c r="C20" s="7">
        <v>3150</v>
      </c>
      <c r="D20" s="7">
        <v>181</v>
      </c>
      <c r="E20" s="7">
        <v>732</v>
      </c>
      <c r="F20" s="7">
        <v>17</v>
      </c>
      <c r="G20" s="8">
        <f>B20-'2017.8'!B20</f>
        <v>-2</v>
      </c>
    </row>
    <row r="21" spans="1:7" ht="36" customHeight="1">
      <c r="A21" s="4" t="s">
        <v>24</v>
      </c>
      <c r="B21" s="6">
        <f t="shared" si="0"/>
        <v>9350</v>
      </c>
      <c r="C21" s="7">
        <v>7556</v>
      </c>
      <c r="D21" s="7">
        <v>480</v>
      </c>
      <c r="E21" s="7">
        <v>1290</v>
      </c>
      <c r="F21" s="7">
        <v>24</v>
      </c>
      <c r="G21" s="8">
        <f>B21-'2017.8'!B21</f>
        <v>40</v>
      </c>
    </row>
    <row r="22" spans="1:7" ht="36" customHeight="1">
      <c r="A22" s="9" t="s">
        <v>25</v>
      </c>
      <c r="B22" s="15">
        <f t="shared" si="0"/>
        <v>5677</v>
      </c>
      <c r="C22" s="10">
        <v>4593</v>
      </c>
      <c r="D22" s="10">
        <v>219</v>
      </c>
      <c r="E22" s="10">
        <v>842</v>
      </c>
      <c r="F22" s="10">
        <v>23</v>
      </c>
      <c r="G22" s="11">
        <f>B22-'2017.8'!B22</f>
        <v>6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:G2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>
      <c r="A1" s="22" t="s">
        <v>31</v>
      </c>
      <c r="B1" s="23"/>
      <c r="C1" s="23"/>
      <c r="D1" s="23"/>
      <c r="E1" s="23"/>
      <c r="F1" s="23"/>
      <c r="G1" s="23"/>
    </row>
    <row r="3" spans="1:7" s="16" customFormat="1" ht="22.5" customHeight="1">
      <c r="A3" s="25" t="s">
        <v>38</v>
      </c>
      <c r="B3" s="25"/>
      <c r="C3" s="25"/>
      <c r="D3" s="25"/>
      <c r="E3" s="25"/>
      <c r="F3" s="25"/>
      <c r="G3" s="25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38.25" customHeight="1">
      <c r="A5" s="12" t="s">
        <v>9</v>
      </c>
      <c r="B5" s="13">
        <f>SUBTOTAL(9,B7:B22)</f>
        <v>53322</v>
      </c>
      <c r="C5" s="13">
        <f>SUBTOTAL(9,C7:C22)</f>
        <v>37696</v>
      </c>
      <c r="D5" s="13">
        <f>SUBTOTAL(9,D7:D22)</f>
        <v>2485</v>
      </c>
      <c r="E5" s="13">
        <f>SUBTOTAL(9,E7:E22)</f>
        <v>12954</v>
      </c>
      <c r="F5" s="13">
        <f>SUBTOTAL(9,F7:F22)</f>
        <v>187</v>
      </c>
      <c r="G5" s="21">
        <f>SUM(G7:G22)</f>
        <v>17</v>
      </c>
    </row>
    <row r="6" spans="1:7" ht="25.5" customHeight="1">
      <c r="A6" s="4" t="s">
        <v>8</v>
      </c>
      <c r="B6" s="6">
        <f>'2017.10'!B5-'2017.9'!B5</f>
        <v>17</v>
      </c>
      <c r="C6" s="6">
        <f>'2017.10'!C5-'2017.9'!C5</f>
        <v>31</v>
      </c>
      <c r="D6" s="6">
        <f>'2017.10'!D5-'2017.9'!D5</f>
        <v>3</v>
      </c>
      <c r="E6" s="6">
        <f>'2017.10'!E5-'2017.9'!E5</f>
        <v>-18</v>
      </c>
      <c r="F6" s="6">
        <f>'2017.10'!F5-'2017.9'!F5</f>
        <v>1</v>
      </c>
      <c r="G6" s="21"/>
    </row>
    <row r="7" spans="1:7" ht="36" customHeight="1">
      <c r="A7" s="4" t="s">
        <v>10</v>
      </c>
      <c r="B7" s="6">
        <f>C7+D7+E7+F7</f>
        <v>3833</v>
      </c>
      <c r="C7" s="7">
        <v>2556</v>
      </c>
      <c r="D7" s="7">
        <v>150</v>
      </c>
      <c r="E7" s="7">
        <v>1115</v>
      </c>
      <c r="F7" s="7">
        <v>12</v>
      </c>
      <c r="G7" s="8">
        <f>B7-'2017.9'!B7</f>
        <v>-8</v>
      </c>
    </row>
    <row r="8" spans="1:7" ht="36" customHeight="1">
      <c r="A8" s="4" t="s">
        <v>11</v>
      </c>
      <c r="B8" s="6">
        <f t="shared" ref="B8:B22" si="0">C8+D8+E8+F8</f>
        <v>1717</v>
      </c>
      <c r="C8" s="7">
        <v>1044</v>
      </c>
      <c r="D8" s="7">
        <v>48</v>
      </c>
      <c r="E8" s="7">
        <v>618</v>
      </c>
      <c r="F8" s="7">
        <v>7</v>
      </c>
      <c r="G8" s="8">
        <f>B8-'2017.9'!B8</f>
        <v>-3</v>
      </c>
    </row>
    <row r="9" spans="1:7" ht="36" customHeight="1">
      <c r="A9" s="4" t="s">
        <v>12</v>
      </c>
      <c r="B9" s="6">
        <f t="shared" si="0"/>
        <v>1587</v>
      </c>
      <c r="C9" s="7">
        <v>893</v>
      </c>
      <c r="D9" s="7">
        <v>74</v>
      </c>
      <c r="E9" s="7">
        <v>618</v>
      </c>
      <c r="F9" s="7">
        <v>2</v>
      </c>
      <c r="G9" s="8">
        <f>B9-'2017.9'!B9</f>
        <v>-3</v>
      </c>
    </row>
    <row r="10" spans="1:7" ht="36" customHeight="1">
      <c r="A10" s="4" t="s">
        <v>13</v>
      </c>
      <c r="B10" s="6">
        <f t="shared" si="0"/>
        <v>3179</v>
      </c>
      <c r="C10" s="7">
        <v>1880</v>
      </c>
      <c r="D10" s="7">
        <v>149</v>
      </c>
      <c r="E10" s="7">
        <v>1135</v>
      </c>
      <c r="F10" s="7">
        <v>15</v>
      </c>
      <c r="G10" s="8">
        <f>B10-'2017.9'!B10</f>
        <v>-19</v>
      </c>
    </row>
    <row r="11" spans="1:7" ht="36" customHeight="1">
      <c r="A11" s="4" t="s">
        <v>14</v>
      </c>
      <c r="B11" s="6">
        <f t="shared" si="0"/>
        <v>2788</v>
      </c>
      <c r="C11" s="7">
        <v>1976</v>
      </c>
      <c r="D11" s="7">
        <v>139</v>
      </c>
      <c r="E11" s="7">
        <v>654</v>
      </c>
      <c r="F11" s="7">
        <v>19</v>
      </c>
      <c r="G11" s="8">
        <f>B11-'2017.9'!B11</f>
        <v>2</v>
      </c>
    </row>
    <row r="12" spans="1:7" ht="36" customHeight="1">
      <c r="A12" s="4" t="s">
        <v>15</v>
      </c>
      <c r="B12" s="6">
        <f t="shared" si="0"/>
        <v>2912</v>
      </c>
      <c r="C12" s="7">
        <v>1960</v>
      </c>
      <c r="D12" s="7">
        <v>118</v>
      </c>
      <c r="E12" s="7">
        <v>822</v>
      </c>
      <c r="F12" s="7">
        <v>12</v>
      </c>
      <c r="G12" s="8">
        <f>B12-'2017.9'!B12</f>
        <v>3</v>
      </c>
    </row>
    <row r="13" spans="1:7" ht="36" customHeight="1">
      <c r="A13" s="4" t="s">
        <v>16</v>
      </c>
      <c r="B13" s="6">
        <f t="shared" si="0"/>
        <v>2628</v>
      </c>
      <c r="C13" s="7">
        <v>1561</v>
      </c>
      <c r="D13" s="7">
        <v>135</v>
      </c>
      <c r="E13" s="7">
        <v>930</v>
      </c>
      <c r="F13" s="7">
        <v>2</v>
      </c>
      <c r="G13" s="8">
        <f>B13-'2017.9'!B13</f>
        <v>-20</v>
      </c>
    </row>
    <row r="14" spans="1:7" ht="36" customHeight="1">
      <c r="A14" s="4" t="s">
        <v>17</v>
      </c>
      <c r="B14" s="6">
        <f t="shared" si="0"/>
        <v>3173</v>
      </c>
      <c r="C14" s="7">
        <v>1860</v>
      </c>
      <c r="D14" s="7">
        <v>115</v>
      </c>
      <c r="E14" s="7">
        <v>1190</v>
      </c>
      <c r="F14" s="7">
        <v>8</v>
      </c>
      <c r="G14" s="8">
        <f>B14-'2017.9'!B14</f>
        <v>8</v>
      </c>
    </row>
    <row r="15" spans="1:7" ht="36" customHeight="1">
      <c r="A15" s="4" t="s">
        <v>18</v>
      </c>
      <c r="B15" s="6">
        <f t="shared" si="0"/>
        <v>1466</v>
      </c>
      <c r="C15" s="7">
        <v>843</v>
      </c>
      <c r="D15" s="7">
        <v>57</v>
      </c>
      <c r="E15" s="7">
        <v>565</v>
      </c>
      <c r="F15" s="7">
        <v>1</v>
      </c>
      <c r="G15" s="8">
        <f>B15-'2017.9'!B15</f>
        <v>-8</v>
      </c>
    </row>
    <row r="16" spans="1:7" ht="36" customHeight="1">
      <c r="A16" s="4" t="s">
        <v>19</v>
      </c>
      <c r="B16" s="6">
        <f t="shared" si="0"/>
        <v>1481</v>
      </c>
      <c r="C16" s="7">
        <v>861</v>
      </c>
      <c r="D16" s="7">
        <v>52</v>
      </c>
      <c r="E16" s="7">
        <v>565</v>
      </c>
      <c r="F16" s="7">
        <v>3</v>
      </c>
      <c r="G16" s="8">
        <f>B16-'2017.9'!B16</f>
        <v>1</v>
      </c>
    </row>
    <row r="17" spans="1:7" ht="36" customHeight="1">
      <c r="A17" s="4" t="s">
        <v>20</v>
      </c>
      <c r="B17" s="6">
        <f t="shared" si="0"/>
        <v>2395</v>
      </c>
      <c r="C17" s="7">
        <v>1752</v>
      </c>
      <c r="D17" s="7">
        <v>118</v>
      </c>
      <c r="E17" s="7">
        <v>513</v>
      </c>
      <c r="F17" s="7">
        <v>12</v>
      </c>
      <c r="G17" s="8">
        <f>B17-'2017.9'!B17</f>
        <v>-4</v>
      </c>
    </row>
    <row r="18" spans="1:7" ht="36" customHeight="1">
      <c r="A18" s="4" t="s">
        <v>21</v>
      </c>
      <c r="B18" s="6">
        <f t="shared" si="0"/>
        <v>4132</v>
      </c>
      <c r="C18" s="7">
        <v>3020</v>
      </c>
      <c r="D18" s="7">
        <v>302</v>
      </c>
      <c r="E18" s="7">
        <v>788</v>
      </c>
      <c r="F18" s="7">
        <v>22</v>
      </c>
      <c r="G18" s="8">
        <f>B18-'2017.9'!B18</f>
        <v>6</v>
      </c>
    </row>
    <row r="19" spans="1:7" ht="36" customHeight="1">
      <c r="A19" s="4" t="s">
        <v>22</v>
      </c>
      <c r="B19" s="6">
        <f t="shared" si="0"/>
        <v>2872</v>
      </c>
      <c r="C19" s="7">
        <v>2158</v>
      </c>
      <c r="D19" s="7">
        <v>139</v>
      </c>
      <c r="E19" s="7">
        <v>567</v>
      </c>
      <c r="F19" s="7">
        <v>8</v>
      </c>
      <c r="G19" s="8">
        <f>B19-'2017.9'!B19</f>
        <v>10</v>
      </c>
    </row>
    <row r="20" spans="1:7" ht="36" customHeight="1">
      <c r="A20" s="4" t="s">
        <v>23</v>
      </c>
      <c r="B20" s="6">
        <f t="shared" si="0"/>
        <v>4087</v>
      </c>
      <c r="C20" s="7">
        <v>3156</v>
      </c>
      <c r="D20" s="7">
        <v>178</v>
      </c>
      <c r="E20" s="7">
        <v>736</v>
      </c>
      <c r="F20" s="7">
        <v>17</v>
      </c>
      <c r="G20" s="8">
        <f>B20-'2017.9'!B20</f>
        <v>7</v>
      </c>
    </row>
    <row r="21" spans="1:7" ht="36" customHeight="1">
      <c r="A21" s="4" t="s">
        <v>24</v>
      </c>
      <c r="B21" s="6">
        <f t="shared" si="0"/>
        <v>9387</v>
      </c>
      <c r="C21" s="7">
        <v>7570</v>
      </c>
      <c r="D21" s="7">
        <v>495</v>
      </c>
      <c r="E21" s="7">
        <v>1298</v>
      </c>
      <c r="F21" s="7">
        <v>24</v>
      </c>
      <c r="G21" s="8">
        <f>B21-'2017.9'!B21</f>
        <v>37</v>
      </c>
    </row>
    <row r="22" spans="1:7" ht="36" customHeight="1">
      <c r="A22" s="9" t="s">
        <v>25</v>
      </c>
      <c r="B22" s="15">
        <f t="shared" si="0"/>
        <v>5685</v>
      </c>
      <c r="C22" s="10">
        <v>4606</v>
      </c>
      <c r="D22" s="10">
        <v>216</v>
      </c>
      <c r="E22" s="10">
        <v>840</v>
      </c>
      <c r="F22" s="10">
        <v>23</v>
      </c>
      <c r="G22" s="11">
        <f>B22-'2017.9'!B22</f>
        <v>8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14" sqref="G14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>
      <c r="A1" s="22" t="s">
        <v>31</v>
      </c>
      <c r="B1" s="23"/>
      <c r="C1" s="23"/>
      <c r="D1" s="23"/>
      <c r="E1" s="23"/>
      <c r="F1" s="23"/>
      <c r="G1" s="23"/>
    </row>
    <row r="2" spans="1:7" s="16" customFormat="1" ht="9.75" customHeight="1">
      <c r="A2"/>
      <c r="B2"/>
      <c r="C2"/>
      <c r="D2"/>
      <c r="E2"/>
      <c r="F2"/>
      <c r="G2"/>
    </row>
    <row r="3" spans="1:7" ht="24" customHeight="1">
      <c r="A3" s="25" t="s">
        <v>39</v>
      </c>
      <c r="B3" s="25"/>
      <c r="C3" s="25"/>
      <c r="D3" s="25"/>
      <c r="E3" s="25"/>
      <c r="F3" s="25"/>
      <c r="G3" s="25"/>
    </row>
    <row r="4" spans="1:7" ht="38.25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5.5" customHeight="1">
      <c r="A5" s="12" t="s">
        <v>9</v>
      </c>
      <c r="B5" s="17">
        <f>SUBTOTAL(9,B7:B22)</f>
        <v>53332</v>
      </c>
      <c r="C5" s="13">
        <f>SUBTOTAL(9,C7:C22)</f>
        <v>37742</v>
      </c>
      <c r="D5" s="13">
        <f>SUBTOTAL(9,D7:D22)</f>
        <v>2474</v>
      </c>
      <c r="E5" s="13">
        <f>SUBTOTAL(9,E7:E22)</f>
        <v>12930</v>
      </c>
      <c r="F5" s="13">
        <f>SUBTOTAL(9,F7:F22)</f>
        <v>186</v>
      </c>
      <c r="G5" s="21">
        <f>SUM(G7:G22)</f>
        <v>10</v>
      </c>
    </row>
    <row r="6" spans="1:7" ht="36" customHeight="1">
      <c r="A6" s="4" t="s">
        <v>8</v>
      </c>
      <c r="B6" s="6">
        <f>'2017.11'!B5-'2017.10'!B5</f>
        <v>10</v>
      </c>
      <c r="C6" s="6">
        <f>'2017.11'!C5-'2017.10'!C5</f>
        <v>46</v>
      </c>
      <c r="D6" s="6">
        <f>'2017.11'!D5-'2017.10'!D5</f>
        <v>-11</v>
      </c>
      <c r="E6" s="6">
        <f>'2017.11'!E5-'2017.10'!E5</f>
        <v>-24</v>
      </c>
      <c r="F6" s="6">
        <f>'2017.11'!F5-'2017.10'!F5</f>
        <v>-1</v>
      </c>
      <c r="G6" s="21"/>
    </row>
    <row r="7" spans="1:7" ht="36" customHeight="1">
      <c r="A7" s="4" t="s">
        <v>10</v>
      </c>
      <c r="B7" s="6">
        <f>C7+D7+E7+F7</f>
        <v>3849</v>
      </c>
      <c r="C7" s="7">
        <v>2568</v>
      </c>
      <c r="D7" s="7">
        <v>152</v>
      </c>
      <c r="E7" s="7">
        <v>1118</v>
      </c>
      <c r="F7" s="7">
        <v>11</v>
      </c>
      <c r="G7" s="8">
        <f>B7-'2017.10'!B7</f>
        <v>16</v>
      </c>
    </row>
    <row r="8" spans="1:7" ht="36" customHeight="1">
      <c r="A8" s="4" t="s">
        <v>11</v>
      </c>
      <c r="B8" s="6">
        <f t="shared" ref="B8:B22" si="0">C8+D8+E8+F8</f>
        <v>1721</v>
      </c>
      <c r="C8" s="7">
        <v>1053</v>
      </c>
      <c r="D8" s="7">
        <v>48</v>
      </c>
      <c r="E8" s="7">
        <v>613</v>
      </c>
      <c r="F8" s="7">
        <v>7</v>
      </c>
      <c r="G8" s="8">
        <f>B8-'2017.10'!B8</f>
        <v>4</v>
      </c>
    </row>
    <row r="9" spans="1:7" ht="36" customHeight="1">
      <c r="A9" s="4" t="s">
        <v>12</v>
      </c>
      <c r="B9" s="6">
        <f t="shared" si="0"/>
        <v>1588</v>
      </c>
      <c r="C9" s="7">
        <v>898</v>
      </c>
      <c r="D9" s="7">
        <v>72</v>
      </c>
      <c r="E9" s="7">
        <v>616</v>
      </c>
      <c r="F9" s="7">
        <v>2</v>
      </c>
      <c r="G9" s="8">
        <f>B9-'2017.10'!B9</f>
        <v>1</v>
      </c>
    </row>
    <row r="10" spans="1:7" ht="36" customHeight="1">
      <c r="A10" s="4" t="s">
        <v>13</v>
      </c>
      <c r="B10" s="6">
        <f t="shared" si="0"/>
        <v>3179</v>
      </c>
      <c r="C10" s="7">
        <v>1875</v>
      </c>
      <c r="D10" s="7">
        <v>147</v>
      </c>
      <c r="E10" s="7">
        <v>1142</v>
      </c>
      <c r="F10" s="7">
        <v>15</v>
      </c>
      <c r="G10" s="8">
        <f>B10-'2017.10'!B10</f>
        <v>0</v>
      </c>
    </row>
    <row r="11" spans="1:7" ht="36" customHeight="1">
      <c r="A11" s="4" t="s">
        <v>14</v>
      </c>
      <c r="B11" s="6">
        <f t="shared" si="0"/>
        <v>2749</v>
      </c>
      <c r="C11" s="7">
        <v>1954</v>
      </c>
      <c r="D11" s="7">
        <v>139</v>
      </c>
      <c r="E11" s="7">
        <v>637</v>
      </c>
      <c r="F11" s="7">
        <v>19</v>
      </c>
      <c r="G11" s="8">
        <f>B11-'2017.10'!B11</f>
        <v>-39</v>
      </c>
    </row>
    <row r="12" spans="1:7" ht="36" customHeight="1">
      <c r="A12" s="4" t="s">
        <v>15</v>
      </c>
      <c r="B12" s="6">
        <f t="shared" si="0"/>
        <v>2880</v>
      </c>
      <c r="C12" s="7">
        <v>1929</v>
      </c>
      <c r="D12" s="7">
        <v>117</v>
      </c>
      <c r="E12" s="7">
        <v>822</v>
      </c>
      <c r="F12" s="7">
        <v>12</v>
      </c>
      <c r="G12" s="8">
        <f>B12-'2017.10'!B12</f>
        <v>-32</v>
      </c>
    </row>
    <row r="13" spans="1:7" ht="36" customHeight="1">
      <c r="A13" s="4" t="s">
        <v>16</v>
      </c>
      <c r="B13" s="6">
        <f t="shared" si="0"/>
        <v>2635</v>
      </c>
      <c r="C13" s="7">
        <v>1576</v>
      </c>
      <c r="D13" s="7">
        <v>134</v>
      </c>
      <c r="E13" s="7">
        <v>923</v>
      </c>
      <c r="F13" s="7">
        <v>2</v>
      </c>
      <c r="G13" s="8">
        <f>B13-'2017.10'!B13</f>
        <v>7</v>
      </c>
    </row>
    <row r="14" spans="1:7" ht="36" customHeight="1">
      <c r="A14" s="4" t="s">
        <v>17</v>
      </c>
      <c r="B14" s="6">
        <f t="shared" si="0"/>
        <v>3171</v>
      </c>
      <c r="C14" s="7">
        <v>1868</v>
      </c>
      <c r="D14" s="7">
        <v>114</v>
      </c>
      <c r="E14" s="7">
        <v>1180</v>
      </c>
      <c r="F14" s="7">
        <v>9</v>
      </c>
      <c r="G14" s="8">
        <f>B14-'2017.10'!B14</f>
        <v>-2</v>
      </c>
    </row>
    <row r="15" spans="1:7" ht="36" customHeight="1">
      <c r="A15" s="4" t="s">
        <v>18</v>
      </c>
      <c r="B15" s="6">
        <f t="shared" si="0"/>
        <v>1469</v>
      </c>
      <c r="C15" s="7">
        <v>844</v>
      </c>
      <c r="D15" s="7">
        <v>59</v>
      </c>
      <c r="E15" s="7">
        <v>565</v>
      </c>
      <c r="F15" s="7">
        <v>1</v>
      </c>
      <c r="G15" s="8">
        <f>B15-'2017.10'!B15</f>
        <v>3</v>
      </c>
    </row>
    <row r="16" spans="1:7" ht="36" customHeight="1">
      <c r="A16" s="4" t="s">
        <v>19</v>
      </c>
      <c r="B16" s="6">
        <f t="shared" si="0"/>
        <v>1482</v>
      </c>
      <c r="C16" s="7">
        <v>865</v>
      </c>
      <c r="D16" s="7">
        <v>52</v>
      </c>
      <c r="E16" s="7">
        <v>562</v>
      </c>
      <c r="F16" s="7">
        <v>3</v>
      </c>
      <c r="G16" s="8">
        <f>B16-'2017.10'!B16</f>
        <v>1</v>
      </c>
    </row>
    <row r="17" spans="1:7" ht="36" customHeight="1">
      <c r="A17" s="4" t="s">
        <v>20</v>
      </c>
      <c r="B17" s="6">
        <f t="shared" si="0"/>
        <v>2397</v>
      </c>
      <c r="C17" s="7">
        <v>1758</v>
      </c>
      <c r="D17" s="7">
        <v>116</v>
      </c>
      <c r="E17" s="7">
        <v>511</v>
      </c>
      <c r="F17" s="7">
        <v>12</v>
      </c>
      <c r="G17" s="8">
        <f>B17-'2017.10'!B17</f>
        <v>2</v>
      </c>
    </row>
    <row r="18" spans="1:7" ht="36" customHeight="1">
      <c r="A18" s="4" t="s">
        <v>21</v>
      </c>
      <c r="B18" s="6">
        <f t="shared" si="0"/>
        <v>4157</v>
      </c>
      <c r="C18" s="7">
        <v>3040</v>
      </c>
      <c r="D18" s="7">
        <v>303</v>
      </c>
      <c r="E18" s="7">
        <v>790</v>
      </c>
      <c r="F18" s="7">
        <v>24</v>
      </c>
      <c r="G18" s="8">
        <f>B18-'2017.10'!B18</f>
        <v>25</v>
      </c>
    </row>
    <row r="19" spans="1:7" ht="36" customHeight="1">
      <c r="A19" s="4" t="s">
        <v>22</v>
      </c>
      <c r="B19" s="6">
        <f t="shared" si="0"/>
        <v>2856</v>
      </c>
      <c r="C19" s="7">
        <v>2145</v>
      </c>
      <c r="D19" s="7">
        <v>141</v>
      </c>
      <c r="E19" s="7">
        <v>562</v>
      </c>
      <c r="F19" s="7">
        <v>8</v>
      </c>
      <c r="G19" s="8">
        <f>B19-'2017.10'!B19</f>
        <v>-16</v>
      </c>
    </row>
    <row r="20" spans="1:7" ht="36" customHeight="1">
      <c r="A20" s="4" t="s">
        <v>23</v>
      </c>
      <c r="B20" s="6">
        <f t="shared" si="0"/>
        <v>4064</v>
      </c>
      <c r="C20" s="7">
        <v>3128</v>
      </c>
      <c r="D20" s="7">
        <v>177</v>
      </c>
      <c r="E20" s="7">
        <v>743</v>
      </c>
      <c r="F20" s="7">
        <v>16</v>
      </c>
      <c r="G20" s="8">
        <f>B20-'2017.10'!B20</f>
        <v>-23</v>
      </c>
    </row>
    <row r="21" spans="1:7" ht="36" customHeight="1">
      <c r="A21" s="4" t="s">
        <v>24</v>
      </c>
      <c r="B21" s="6">
        <f t="shared" si="0"/>
        <v>9372</v>
      </c>
      <c r="C21" s="7">
        <v>7566</v>
      </c>
      <c r="D21" s="7">
        <v>491</v>
      </c>
      <c r="E21" s="7">
        <v>1292</v>
      </c>
      <c r="F21" s="7">
        <v>23</v>
      </c>
      <c r="G21" s="8">
        <f>B21-'2017.10'!B21</f>
        <v>-15</v>
      </c>
    </row>
    <row r="22" spans="1:7" ht="18.75">
      <c r="A22" s="9" t="s">
        <v>25</v>
      </c>
      <c r="B22" s="15">
        <f t="shared" si="0"/>
        <v>5763</v>
      </c>
      <c r="C22" s="10">
        <v>4675</v>
      </c>
      <c r="D22" s="10">
        <v>212</v>
      </c>
      <c r="E22" s="10">
        <v>854</v>
      </c>
      <c r="F22" s="10">
        <v>22</v>
      </c>
      <c r="G22" s="11">
        <f>B22-'2017.10'!B22</f>
        <v>78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L16" sqref="L16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>
      <c r="A1" s="22" t="s">
        <v>31</v>
      </c>
      <c r="B1" s="23"/>
      <c r="C1" s="23"/>
      <c r="D1" s="23"/>
      <c r="E1" s="23"/>
      <c r="F1" s="23"/>
      <c r="G1" s="23"/>
    </row>
    <row r="2" spans="1:7" s="16" customFormat="1" ht="9.75" customHeight="1">
      <c r="A2"/>
      <c r="B2"/>
      <c r="C2"/>
      <c r="D2"/>
      <c r="E2"/>
      <c r="F2"/>
      <c r="G2"/>
    </row>
    <row r="3" spans="1:7" ht="24" customHeight="1">
      <c r="A3" s="25" t="s">
        <v>40</v>
      </c>
      <c r="B3" s="25"/>
      <c r="C3" s="25"/>
      <c r="D3" s="25"/>
      <c r="E3" s="25"/>
      <c r="F3" s="25"/>
      <c r="G3" s="25"/>
    </row>
    <row r="4" spans="1:7" ht="38.25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5.5" customHeight="1">
      <c r="A5" s="12" t="s">
        <v>9</v>
      </c>
      <c r="B5" s="17">
        <f>SUBTOTAL(9,B7:B22)</f>
        <v>53382</v>
      </c>
      <c r="C5" s="13">
        <f>SUBTOTAL(9,C7:C22)</f>
        <v>37792</v>
      </c>
      <c r="D5" s="13">
        <f>SUBTOTAL(9,D7:D22)</f>
        <v>2469</v>
      </c>
      <c r="E5" s="13">
        <f>SUBTOTAL(9,E7:E22)</f>
        <v>12927</v>
      </c>
      <c r="F5" s="13">
        <f>SUBTOTAL(9,F7:F22)</f>
        <v>194</v>
      </c>
      <c r="G5" s="21">
        <f>SUM(G7:G22)</f>
        <v>50</v>
      </c>
    </row>
    <row r="6" spans="1:7" ht="36" customHeight="1">
      <c r="A6" s="4" t="s">
        <v>8</v>
      </c>
      <c r="B6" s="6">
        <f>'2017.12'!B5-'2017.11'!B6</f>
        <v>53372</v>
      </c>
      <c r="C6" s="6">
        <f>'2017.12'!C5-'2017.11'!C6</f>
        <v>37746</v>
      </c>
      <c r="D6" s="6">
        <f>'2017.12'!D5-'2017.11'!D6</f>
        <v>2480</v>
      </c>
      <c r="E6" s="6">
        <f>'2017.12'!E5-'2017.11'!E6</f>
        <v>12951</v>
      </c>
      <c r="F6" s="6">
        <f>'2017.12'!F5-'2017.11'!F6</f>
        <v>195</v>
      </c>
      <c r="G6" s="21"/>
    </row>
    <row r="7" spans="1:7" ht="36" customHeight="1">
      <c r="A7" s="4" t="s">
        <v>10</v>
      </c>
      <c r="B7" s="6">
        <f>C7+D7+E7+F7</f>
        <v>3846</v>
      </c>
      <c r="C7" s="7">
        <v>2578</v>
      </c>
      <c r="D7" s="7">
        <v>153</v>
      </c>
      <c r="E7" s="7">
        <v>1104</v>
      </c>
      <c r="F7" s="7">
        <v>11</v>
      </c>
      <c r="G7" s="8">
        <f>B7-'2017.11'!B7</f>
        <v>-3</v>
      </c>
    </row>
    <row r="8" spans="1:7" ht="36" customHeight="1">
      <c r="A8" s="4" t="s">
        <v>11</v>
      </c>
      <c r="B8" s="6">
        <f t="shared" ref="B8:B22" si="0">C8+D8+E8+F8</f>
        <v>1708</v>
      </c>
      <c r="C8" s="7">
        <v>1038</v>
      </c>
      <c r="D8" s="7">
        <v>47</v>
      </c>
      <c r="E8" s="7">
        <v>616</v>
      </c>
      <c r="F8" s="7">
        <v>7</v>
      </c>
      <c r="G8" s="8">
        <f>B8-'2017.11'!B8</f>
        <v>-13</v>
      </c>
    </row>
    <row r="9" spans="1:7" ht="36" customHeight="1">
      <c r="A9" s="4" t="s">
        <v>12</v>
      </c>
      <c r="B9" s="6">
        <f t="shared" si="0"/>
        <v>1598</v>
      </c>
      <c r="C9" s="7">
        <v>908</v>
      </c>
      <c r="D9" s="7">
        <v>73</v>
      </c>
      <c r="E9" s="7">
        <v>615</v>
      </c>
      <c r="F9" s="7">
        <v>2</v>
      </c>
      <c r="G9" s="8">
        <f>B9-'2017.11'!B9</f>
        <v>10</v>
      </c>
    </row>
    <row r="10" spans="1:7" ht="36" customHeight="1">
      <c r="A10" s="4" t="s">
        <v>13</v>
      </c>
      <c r="B10" s="6">
        <f t="shared" si="0"/>
        <v>3175</v>
      </c>
      <c r="C10" s="7">
        <v>1876</v>
      </c>
      <c r="D10" s="7">
        <v>146</v>
      </c>
      <c r="E10" s="7">
        <v>1139</v>
      </c>
      <c r="F10" s="7">
        <v>14</v>
      </c>
      <c r="G10" s="8">
        <f>B10-'2017.11'!B10</f>
        <v>-4</v>
      </c>
    </row>
    <row r="11" spans="1:7" ht="36" customHeight="1">
      <c r="A11" s="4" t="s">
        <v>14</v>
      </c>
      <c r="B11" s="6">
        <f t="shared" si="0"/>
        <v>2742</v>
      </c>
      <c r="C11" s="7">
        <v>1951</v>
      </c>
      <c r="D11" s="7">
        <v>139</v>
      </c>
      <c r="E11" s="7">
        <v>633</v>
      </c>
      <c r="F11" s="7">
        <v>19</v>
      </c>
      <c r="G11" s="8">
        <f>B11-'2017.11'!B11</f>
        <v>-7</v>
      </c>
    </row>
    <row r="12" spans="1:7" ht="36" customHeight="1">
      <c r="A12" s="4" t="s">
        <v>15</v>
      </c>
      <c r="B12" s="6">
        <f t="shared" si="0"/>
        <v>2869</v>
      </c>
      <c r="C12" s="7">
        <v>1923</v>
      </c>
      <c r="D12" s="7">
        <v>118</v>
      </c>
      <c r="E12" s="7">
        <v>816</v>
      </c>
      <c r="F12" s="7">
        <v>12</v>
      </c>
      <c r="G12" s="8">
        <f>B12-'2017.11'!B12</f>
        <v>-11</v>
      </c>
    </row>
    <row r="13" spans="1:7" ht="36" customHeight="1">
      <c r="A13" s="4" t="s">
        <v>16</v>
      </c>
      <c r="B13" s="6">
        <f t="shared" si="0"/>
        <v>2634</v>
      </c>
      <c r="C13" s="7">
        <v>1576</v>
      </c>
      <c r="D13" s="7">
        <v>135</v>
      </c>
      <c r="E13" s="7">
        <v>921</v>
      </c>
      <c r="F13" s="7">
        <v>2</v>
      </c>
      <c r="G13" s="8">
        <f>B13-'2017.11'!B13</f>
        <v>-1</v>
      </c>
    </row>
    <row r="14" spans="1:7" ht="36" customHeight="1">
      <c r="A14" s="4" t="s">
        <v>17</v>
      </c>
      <c r="B14" s="6">
        <f t="shared" si="0"/>
        <v>3184</v>
      </c>
      <c r="C14" s="7">
        <v>1867</v>
      </c>
      <c r="D14" s="7">
        <v>112</v>
      </c>
      <c r="E14" s="7">
        <v>1195</v>
      </c>
      <c r="F14" s="7">
        <v>10</v>
      </c>
      <c r="G14" s="8">
        <f>B14-'2017.11'!B14</f>
        <v>13</v>
      </c>
    </row>
    <row r="15" spans="1:7" ht="36" customHeight="1">
      <c r="A15" s="4" t="s">
        <v>18</v>
      </c>
      <c r="B15" s="6">
        <f t="shared" si="0"/>
        <v>1468</v>
      </c>
      <c r="C15" s="7">
        <v>842</v>
      </c>
      <c r="D15" s="7">
        <v>59</v>
      </c>
      <c r="E15" s="7">
        <v>566</v>
      </c>
      <c r="F15" s="7">
        <v>1</v>
      </c>
      <c r="G15" s="8">
        <f>B15-'2017.11'!B15</f>
        <v>-1</v>
      </c>
    </row>
    <row r="16" spans="1:7" ht="36" customHeight="1">
      <c r="A16" s="4" t="s">
        <v>19</v>
      </c>
      <c r="B16" s="6">
        <f t="shared" si="0"/>
        <v>1496</v>
      </c>
      <c r="C16" s="7">
        <v>876</v>
      </c>
      <c r="D16" s="7">
        <v>51</v>
      </c>
      <c r="E16" s="7">
        <v>566</v>
      </c>
      <c r="F16" s="7">
        <v>3</v>
      </c>
      <c r="G16" s="8">
        <f>B16-'2017.11'!B16</f>
        <v>14</v>
      </c>
    </row>
    <row r="17" spans="1:7" ht="36" customHeight="1">
      <c r="A17" s="4" t="s">
        <v>20</v>
      </c>
      <c r="B17" s="6">
        <f t="shared" si="0"/>
        <v>2398</v>
      </c>
      <c r="C17" s="7">
        <v>1767</v>
      </c>
      <c r="D17" s="7">
        <v>117</v>
      </c>
      <c r="E17" s="7">
        <v>502</v>
      </c>
      <c r="F17" s="7">
        <v>12</v>
      </c>
      <c r="G17" s="8">
        <f>B17-'2017.11'!B17</f>
        <v>1</v>
      </c>
    </row>
    <row r="18" spans="1:7" ht="36" customHeight="1">
      <c r="A18" s="4" t="s">
        <v>21</v>
      </c>
      <c r="B18" s="6">
        <f t="shared" si="0"/>
        <v>4153</v>
      </c>
      <c r="C18" s="7">
        <v>3040</v>
      </c>
      <c r="D18" s="7">
        <v>301</v>
      </c>
      <c r="E18" s="7">
        <v>786</v>
      </c>
      <c r="F18" s="7">
        <v>26</v>
      </c>
      <c r="G18" s="8">
        <f>B18-'2017.11'!B18</f>
        <v>-4</v>
      </c>
    </row>
    <row r="19" spans="1:7" ht="36" customHeight="1">
      <c r="A19" s="4" t="s">
        <v>22</v>
      </c>
      <c r="B19" s="6">
        <f t="shared" si="0"/>
        <v>2835</v>
      </c>
      <c r="C19" s="7">
        <v>2116</v>
      </c>
      <c r="D19" s="7">
        <v>147</v>
      </c>
      <c r="E19" s="7">
        <v>564</v>
      </c>
      <c r="F19" s="7">
        <v>8</v>
      </c>
      <c r="G19" s="8">
        <f>B19-'2017.11'!B19</f>
        <v>-21</v>
      </c>
    </row>
    <row r="20" spans="1:7" ht="36" customHeight="1">
      <c r="A20" s="4" t="s">
        <v>23</v>
      </c>
      <c r="B20" s="6">
        <f t="shared" si="0"/>
        <v>4045</v>
      </c>
      <c r="C20" s="7">
        <v>3117</v>
      </c>
      <c r="D20" s="7">
        <v>176</v>
      </c>
      <c r="E20" s="7">
        <v>735</v>
      </c>
      <c r="F20" s="7">
        <v>17</v>
      </c>
      <c r="G20" s="8">
        <f>B20-'2017.11'!B20</f>
        <v>-19</v>
      </c>
    </row>
    <row r="21" spans="1:7" ht="36" customHeight="1">
      <c r="A21" s="4" t="s">
        <v>24</v>
      </c>
      <c r="B21" s="6">
        <f t="shared" si="0"/>
        <v>9378</v>
      </c>
      <c r="C21" s="7">
        <v>7564</v>
      </c>
      <c r="D21" s="7">
        <v>485</v>
      </c>
      <c r="E21" s="7">
        <v>1303</v>
      </c>
      <c r="F21" s="7">
        <v>26</v>
      </c>
      <c r="G21" s="8">
        <f>B21-'2017.11'!B21</f>
        <v>6</v>
      </c>
    </row>
    <row r="22" spans="1:7" ht="36" customHeight="1">
      <c r="A22" s="9" t="s">
        <v>25</v>
      </c>
      <c r="B22" s="15">
        <f t="shared" si="0"/>
        <v>5853</v>
      </c>
      <c r="C22" s="10">
        <v>4753</v>
      </c>
      <c r="D22" s="10">
        <v>210</v>
      </c>
      <c r="E22" s="10">
        <v>866</v>
      </c>
      <c r="F22" s="10">
        <v>24</v>
      </c>
      <c r="G22" s="11">
        <f>B22-'2017.11'!B22</f>
        <v>90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16" sqref="C16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8" t="s">
        <v>0</v>
      </c>
      <c r="B1" s="19"/>
      <c r="C1" s="19"/>
      <c r="D1" s="19"/>
      <c r="E1" s="19"/>
      <c r="F1" s="19"/>
      <c r="G1" s="19"/>
    </row>
    <row r="3" spans="1:7" ht="14.25">
      <c r="A3" s="20" t="s">
        <v>26</v>
      </c>
      <c r="B3" s="20"/>
      <c r="C3" s="20"/>
      <c r="D3" s="20"/>
      <c r="E3" s="20"/>
      <c r="F3" s="20"/>
      <c r="G3" s="20"/>
    </row>
    <row r="4" spans="1:7" ht="36" customHeight="1">
      <c r="A4" s="1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7" customHeight="1">
      <c r="A5" s="12" t="s">
        <v>27</v>
      </c>
      <c r="B5" s="13">
        <f>SUBTOTAL(9,B7:B22)</f>
        <v>52566</v>
      </c>
      <c r="C5" s="13">
        <f>SUBTOTAL(9,C7:C22)</f>
        <v>37086</v>
      </c>
      <c r="D5" s="13">
        <f>SUBTOTAL(9,D7:D22)</f>
        <v>2489</v>
      </c>
      <c r="E5" s="13">
        <f>SUBTOTAL(9,E7:E22)</f>
        <v>12812</v>
      </c>
      <c r="F5" s="13">
        <f>SUBTOTAL(9,F7:F22)</f>
        <v>179</v>
      </c>
      <c r="G5" s="21">
        <f>SUM(G7:G22)</f>
        <v>128</v>
      </c>
    </row>
    <row r="6" spans="1:7" ht="25.5" customHeight="1">
      <c r="A6" s="4" t="s">
        <v>8</v>
      </c>
      <c r="B6" s="6">
        <f>'2017.1'!B5-'2016.12'!B5</f>
        <v>128</v>
      </c>
      <c r="C6" s="6">
        <f>'2017.1'!C5-'2016.12'!C5</f>
        <v>121</v>
      </c>
      <c r="D6" s="6">
        <f>'2017.1'!D5-'2016.12'!D5</f>
        <v>-7</v>
      </c>
      <c r="E6" s="6">
        <f>'2017.1'!E5-'2016.12'!E5</f>
        <v>16</v>
      </c>
      <c r="F6" s="6">
        <f>'2017.1'!F5-'2016.12'!F5</f>
        <v>-2</v>
      </c>
      <c r="G6" s="21"/>
    </row>
    <row r="7" spans="1:7" ht="36" customHeight="1">
      <c r="A7" s="4" t="s">
        <v>10</v>
      </c>
      <c r="B7" s="7">
        <f>C7+D7+E7+F7</f>
        <v>3780</v>
      </c>
      <c r="C7" s="7">
        <v>2507</v>
      </c>
      <c r="D7" s="7">
        <v>155</v>
      </c>
      <c r="E7" s="7">
        <v>1108</v>
      </c>
      <c r="F7" s="7">
        <v>10</v>
      </c>
      <c r="G7" s="8">
        <f>B7-'2016.12'!B7</f>
        <v>13</v>
      </c>
    </row>
    <row r="8" spans="1:7" ht="36" customHeight="1">
      <c r="A8" s="4" t="s">
        <v>11</v>
      </c>
      <c r="B8" s="7">
        <f t="shared" ref="B8:B21" si="0">C8+D8+E8+F8</f>
        <v>1673</v>
      </c>
      <c r="C8" s="7">
        <v>1001</v>
      </c>
      <c r="D8" s="7">
        <v>49</v>
      </c>
      <c r="E8" s="7">
        <v>615</v>
      </c>
      <c r="F8" s="7">
        <v>8</v>
      </c>
      <c r="G8" s="8">
        <f>B8-'2016.12'!B8</f>
        <v>11</v>
      </c>
    </row>
    <row r="9" spans="1:7" ht="36" customHeight="1">
      <c r="A9" s="4" t="s">
        <v>12</v>
      </c>
      <c r="B9" s="7">
        <f t="shared" si="0"/>
        <v>1556</v>
      </c>
      <c r="C9" s="7">
        <v>873</v>
      </c>
      <c r="D9" s="7">
        <v>72</v>
      </c>
      <c r="E9" s="7">
        <v>609</v>
      </c>
      <c r="F9" s="7">
        <v>2</v>
      </c>
      <c r="G9" s="8">
        <f>B9-'2016.12'!B9</f>
        <v>17</v>
      </c>
    </row>
    <row r="10" spans="1:7" ht="36" customHeight="1">
      <c r="A10" s="4" t="s">
        <v>13</v>
      </c>
      <c r="B10" s="7">
        <f t="shared" si="0"/>
        <v>3157</v>
      </c>
      <c r="C10" s="7">
        <v>1869</v>
      </c>
      <c r="D10" s="7">
        <v>147</v>
      </c>
      <c r="E10" s="7">
        <v>1127</v>
      </c>
      <c r="F10" s="7">
        <v>14</v>
      </c>
      <c r="G10" s="8">
        <f>B10-'2016.12'!B10</f>
        <v>-5</v>
      </c>
    </row>
    <row r="11" spans="1:7" ht="36" customHeight="1">
      <c r="A11" s="4" t="s">
        <v>14</v>
      </c>
      <c r="B11" s="7">
        <f t="shared" si="0"/>
        <v>2773</v>
      </c>
      <c r="C11" s="7">
        <v>1966</v>
      </c>
      <c r="D11" s="7">
        <v>149</v>
      </c>
      <c r="E11" s="7">
        <v>643</v>
      </c>
      <c r="F11" s="7">
        <v>15</v>
      </c>
      <c r="G11" s="8">
        <f>B11-'2016.12'!B11</f>
        <v>-15</v>
      </c>
    </row>
    <row r="12" spans="1:7" ht="36" customHeight="1">
      <c r="A12" s="4" t="s">
        <v>15</v>
      </c>
      <c r="B12" s="7">
        <f t="shared" si="0"/>
        <v>2892</v>
      </c>
      <c r="C12" s="7">
        <v>1959</v>
      </c>
      <c r="D12" s="7">
        <v>121</v>
      </c>
      <c r="E12" s="7">
        <v>802</v>
      </c>
      <c r="F12" s="7">
        <v>10</v>
      </c>
      <c r="G12" s="8">
        <f>B12-'2016.12'!B12</f>
        <v>7</v>
      </c>
    </row>
    <row r="13" spans="1:7" ht="36" customHeight="1">
      <c r="A13" s="4" t="s">
        <v>16</v>
      </c>
      <c r="B13" s="7">
        <f t="shared" si="0"/>
        <v>2588</v>
      </c>
      <c r="C13" s="7">
        <v>1539</v>
      </c>
      <c r="D13" s="7">
        <v>135</v>
      </c>
      <c r="E13" s="7">
        <v>911</v>
      </c>
      <c r="F13" s="7">
        <v>3</v>
      </c>
      <c r="G13" s="8">
        <f>B13-'2016.12'!B13</f>
        <v>32</v>
      </c>
    </row>
    <row r="14" spans="1:7" ht="36" customHeight="1">
      <c r="A14" s="4" t="s">
        <v>17</v>
      </c>
      <c r="B14" s="7">
        <f t="shared" si="0"/>
        <v>3117</v>
      </c>
      <c r="C14" s="7">
        <v>1809</v>
      </c>
      <c r="D14" s="7">
        <v>111</v>
      </c>
      <c r="E14" s="7">
        <v>1190</v>
      </c>
      <c r="F14" s="7">
        <v>7</v>
      </c>
      <c r="G14" s="8">
        <f>B14-'2016.12'!B14</f>
        <v>29</v>
      </c>
    </row>
    <row r="15" spans="1:7" ht="36" customHeight="1">
      <c r="A15" s="4" t="s">
        <v>18</v>
      </c>
      <c r="B15" s="7">
        <f t="shared" si="0"/>
        <v>1449</v>
      </c>
      <c r="C15" s="7">
        <v>831</v>
      </c>
      <c r="D15" s="7">
        <v>51</v>
      </c>
      <c r="E15" s="7">
        <v>564</v>
      </c>
      <c r="F15" s="7">
        <v>3</v>
      </c>
      <c r="G15" s="8">
        <f>B15-'2016.12'!B15</f>
        <v>0</v>
      </c>
    </row>
    <row r="16" spans="1:7" ht="36" customHeight="1">
      <c r="A16" s="4" t="s">
        <v>19</v>
      </c>
      <c r="B16" s="7">
        <f t="shared" si="0"/>
        <v>1439</v>
      </c>
      <c r="C16" s="7">
        <v>816</v>
      </c>
      <c r="D16" s="7">
        <v>55</v>
      </c>
      <c r="E16" s="7">
        <v>564</v>
      </c>
      <c r="F16" s="7">
        <v>4</v>
      </c>
      <c r="G16" s="8">
        <f>B16-'2016.12'!B16</f>
        <v>4</v>
      </c>
    </row>
    <row r="17" spans="1:7" ht="36" customHeight="1">
      <c r="A17" s="4" t="s">
        <v>20</v>
      </c>
      <c r="B17" s="7">
        <f t="shared" si="0"/>
        <v>2409</v>
      </c>
      <c r="C17" s="7">
        <v>1779</v>
      </c>
      <c r="D17" s="7">
        <v>120</v>
      </c>
      <c r="E17" s="7">
        <v>496</v>
      </c>
      <c r="F17" s="7">
        <v>14</v>
      </c>
      <c r="G17" s="8">
        <f>B17-'2016.12'!B17</f>
        <v>16</v>
      </c>
    </row>
    <row r="18" spans="1:7" ht="36" customHeight="1">
      <c r="A18" s="4" t="s">
        <v>21</v>
      </c>
      <c r="B18" s="7">
        <f t="shared" si="0"/>
        <v>3940</v>
      </c>
      <c r="C18" s="7">
        <v>2857</v>
      </c>
      <c r="D18" s="7">
        <v>298</v>
      </c>
      <c r="E18" s="7">
        <v>767</v>
      </c>
      <c r="F18" s="7">
        <v>18</v>
      </c>
      <c r="G18" s="8">
        <f>B18-'2016.12'!B18</f>
        <v>7</v>
      </c>
    </row>
    <row r="19" spans="1:7" ht="36" customHeight="1">
      <c r="A19" s="4" t="s">
        <v>22</v>
      </c>
      <c r="B19" s="7">
        <f t="shared" si="0"/>
        <v>2871</v>
      </c>
      <c r="C19" s="7">
        <v>2145</v>
      </c>
      <c r="D19" s="7">
        <v>144</v>
      </c>
      <c r="E19" s="7">
        <v>573</v>
      </c>
      <c r="F19" s="7">
        <v>9</v>
      </c>
      <c r="G19" s="8">
        <f>B19-'2016.12'!B19</f>
        <v>10</v>
      </c>
    </row>
    <row r="20" spans="1:7" ht="36" customHeight="1">
      <c r="A20" s="4" t="s">
        <v>23</v>
      </c>
      <c r="B20" s="7">
        <f t="shared" si="0"/>
        <v>4147</v>
      </c>
      <c r="C20" s="7">
        <v>3209</v>
      </c>
      <c r="D20" s="7">
        <v>184</v>
      </c>
      <c r="E20" s="7">
        <v>738</v>
      </c>
      <c r="F20" s="7">
        <v>16</v>
      </c>
      <c r="G20" s="8">
        <f>B20-'2016.12'!B20</f>
        <v>1</v>
      </c>
    </row>
    <row r="21" spans="1:7" ht="36" customHeight="1">
      <c r="A21" s="4" t="s">
        <v>24</v>
      </c>
      <c r="B21" s="7">
        <f t="shared" si="0"/>
        <v>9050</v>
      </c>
      <c r="C21" s="7">
        <v>7324</v>
      </c>
      <c r="D21" s="7">
        <v>473</v>
      </c>
      <c r="E21" s="7">
        <v>1231</v>
      </c>
      <c r="F21" s="7">
        <v>22</v>
      </c>
      <c r="G21" s="8">
        <f>B21-'2016.12'!B21</f>
        <v>14</v>
      </c>
    </row>
    <row r="22" spans="1:7" ht="36" customHeight="1">
      <c r="A22" s="9" t="s">
        <v>25</v>
      </c>
      <c r="B22" s="10">
        <f>C22+D22+E22+F22</f>
        <v>5725</v>
      </c>
      <c r="C22" s="10">
        <v>4602</v>
      </c>
      <c r="D22" s="10">
        <v>225</v>
      </c>
      <c r="E22" s="10">
        <v>874</v>
      </c>
      <c r="F22" s="10">
        <v>24</v>
      </c>
      <c r="G22" s="11">
        <f>B22-'2016.12'!B22</f>
        <v>-13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7" workbookViewId="0">
      <selection activeCell="B6" sqref="B6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1.5">
      <c r="A1" s="18" t="s">
        <v>0</v>
      </c>
      <c r="B1" s="19"/>
      <c r="C1" s="19"/>
      <c r="D1" s="19"/>
      <c r="E1" s="19"/>
      <c r="F1" s="19"/>
      <c r="G1" s="19"/>
    </row>
    <row r="3" spans="1:7" ht="14.25">
      <c r="A3" s="20" t="s">
        <v>29</v>
      </c>
      <c r="B3" s="20"/>
      <c r="C3" s="20"/>
      <c r="D3" s="20"/>
      <c r="E3" s="20"/>
      <c r="F3" s="20"/>
      <c r="G3" s="20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7" customHeight="1">
      <c r="A5" s="12" t="s">
        <v>9</v>
      </c>
      <c r="B5" s="13">
        <f>SUBTOTAL(9,B7:B22)</f>
        <v>52680</v>
      </c>
      <c r="C5" s="13">
        <f>SUBTOTAL(9,C7:C22)</f>
        <v>37160</v>
      </c>
      <c r="D5" s="13">
        <f>SUBTOTAL(9,D7:D22)</f>
        <v>2512</v>
      </c>
      <c r="E5" s="13">
        <f>SUBTOTAL(9,E7:E22)</f>
        <v>12834</v>
      </c>
      <c r="F5" s="13">
        <f>SUBTOTAL(9,F7:F22)</f>
        <v>174</v>
      </c>
      <c r="G5" s="21">
        <f>SUM(G7:G22)</f>
        <v>114</v>
      </c>
    </row>
    <row r="6" spans="1:7" ht="25.5" customHeight="1">
      <c r="A6" s="4" t="s">
        <v>8</v>
      </c>
      <c r="B6" s="6">
        <f>'2017.2'!B5-'2017.1'!B5</f>
        <v>114</v>
      </c>
      <c r="C6" s="6">
        <f>'2017.2'!C5-'2017.1'!C5</f>
        <v>74</v>
      </c>
      <c r="D6" s="6">
        <f>'2017.2'!D5-'2017.1'!D5</f>
        <v>23</v>
      </c>
      <c r="E6" s="6">
        <f>'2017.2'!E5-'2017.1'!E5</f>
        <v>22</v>
      </c>
      <c r="F6" s="6">
        <f>'2017.2'!F5-'2017.1'!F5</f>
        <v>-5</v>
      </c>
      <c r="G6" s="21"/>
    </row>
    <row r="7" spans="1:7" ht="36" customHeight="1">
      <c r="A7" s="4" t="s">
        <v>10</v>
      </c>
      <c r="B7" s="7">
        <f>C7+D7+E7+F7</f>
        <v>3777</v>
      </c>
      <c r="C7" s="7">
        <v>2502</v>
      </c>
      <c r="D7" s="7">
        <v>152</v>
      </c>
      <c r="E7" s="7">
        <v>1113</v>
      </c>
      <c r="F7" s="7">
        <v>10</v>
      </c>
      <c r="G7" s="8">
        <f>B7-'2017.1'!B7</f>
        <v>-3</v>
      </c>
    </row>
    <row r="8" spans="1:7" ht="36" customHeight="1">
      <c r="A8" s="4" t="s">
        <v>11</v>
      </c>
      <c r="B8" s="7">
        <f t="shared" ref="B8:B21" si="0">C8+D8+E8+F8</f>
        <v>1677</v>
      </c>
      <c r="C8" s="7">
        <v>1006</v>
      </c>
      <c r="D8" s="7">
        <v>50</v>
      </c>
      <c r="E8" s="7">
        <v>614</v>
      </c>
      <c r="F8" s="7">
        <v>7</v>
      </c>
      <c r="G8" s="8">
        <f>B8-'2017.1'!B8</f>
        <v>4</v>
      </c>
    </row>
    <row r="9" spans="1:7" ht="36" customHeight="1">
      <c r="A9" s="4" t="s">
        <v>12</v>
      </c>
      <c r="B9" s="7">
        <f t="shared" si="0"/>
        <v>1558</v>
      </c>
      <c r="C9" s="7">
        <v>869</v>
      </c>
      <c r="D9" s="7">
        <v>72</v>
      </c>
      <c r="E9" s="7">
        <v>615</v>
      </c>
      <c r="F9" s="7">
        <v>2</v>
      </c>
      <c r="G9" s="8">
        <f>B9-'2017.1'!B9</f>
        <v>2</v>
      </c>
    </row>
    <row r="10" spans="1:7" ht="36" customHeight="1">
      <c r="A10" s="4" t="s">
        <v>13</v>
      </c>
      <c r="B10" s="7">
        <f t="shared" si="0"/>
        <v>3175</v>
      </c>
      <c r="C10" s="7">
        <v>1887</v>
      </c>
      <c r="D10" s="7">
        <v>148</v>
      </c>
      <c r="E10" s="7">
        <v>1126</v>
      </c>
      <c r="F10" s="7">
        <v>14</v>
      </c>
      <c r="G10" s="8">
        <f>B10-'2017.1'!B10</f>
        <v>18</v>
      </c>
    </row>
    <row r="11" spans="1:7" ht="36" customHeight="1">
      <c r="A11" s="4" t="s">
        <v>14</v>
      </c>
      <c r="B11" s="7">
        <f t="shared" si="0"/>
        <v>2800</v>
      </c>
      <c r="C11" s="7">
        <v>1985</v>
      </c>
      <c r="D11" s="7">
        <v>150</v>
      </c>
      <c r="E11" s="7">
        <v>650</v>
      </c>
      <c r="F11" s="7">
        <v>15</v>
      </c>
      <c r="G11" s="8">
        <f>B11-'2017.1'!B11</f>
        <v>27</v>
      </c>
    </row>
    <row r="12" spans="1:7" ht="36" customHeight="1">
      <c r="A12" s="4" t="s">
        <v>15</v>
      </c>
      <c r="B12" s="7">
        <f t="shared" si="0"/>
        <v>2881</v>
      </c>
      <c r="C12" s="7">
        <v>1957</v>
      </c>
      <c r="D12" s="7">
        <v>120</v>
      </c>
      <c r="E12" s="7">
        <v>795</v>
      </c>
      <c r="F12" s="7">
        <v>9</v>
      </c>
      <c r="G12" s="8">
        <f>B12-'2017.1'!B12</f>
        <v>-11</v>
      </c>
    </row>
    <row r="13" spans="1:7" ht="36" customHeight="1">
      <c r="A13" s="4" t="s">
        <v>16</v>
      </c>
      <c r="B13" s="7">
        <f t="shared" si="0"/>
        <v>2609</v>
      </c>
      <c r="C13" s="7">
        <v>1559</v>
      </c>
      <c r="D13" s="7">
        <v>133</v>
      </c>
      <c r="E13" s="7">
        <v>914</v>
      </c>
      <c r="F13" s="7">
        <v>3</v>
      </c>
      <c r="G13" s="8">
        <f>B13-'2017.1'!B13</f>
        <v>21</v>
      </c>
    </row>
    <row r="14" spans="1:7" ht="36" customHeight="1">
      <c r="A14" s="4" t="s">
        <v>17</v>
      </c>
      <c r="B14" s="7">
        <f t="shared" si="0"/>
        <v>3131</v>
      </c>
      <c r="C14" s="7">
        <v>1818</v>
      </c>
      <c r="D14" s="7">
        <v>113</v>
      </c>
      <c r="E14" s="7">
        <v>1193</v>
      </c>
      <c r="F14" s="7">
        <v>7</v>
      </c>
      <c r="G14" s="8">
        <f>B14-'2017.1'!B14</f>
        <v>14</v>
      </c>
    </row>
    <row r="15" spans="1:7" ht="36" customHeight="1">
      <c r="A15" s="4" t="s">
        <v>18</v>
      </c>
      <c r="B15" s="7">
        <f t="shared" si="0"/>
        <v>1465</v>
      </c>
      <c r="C15" s="7">
        <v>834</v>
      </c>
      <c r="D15" s="7">
        <v>57</v>
      </c>
      <c r="E15" s="7">
        <v>571</v>
      </c>
      <c r="F15" s="7">
        <v>3</v>
      </c>
      <c r="G15" s="8">
        <f>B15-'2017.1'!B15</f>
        <v>16</v>
      </c>
    </row>
    <row r="16" spans="1:7" ht="36" customHeight="1">
      <c r="A16" s="4" t="s">
        <v>19</v>
      </c>
      <c r="B16" s="7">
        <f t="shared" si="0"/>
        <v>1435</v>
      </c>
      <c r="C16" s="7">
        <v>818</v>
      </c>
      <c r="D16" s="7">
        <v>54</v>
      </c>
      <c r="E16" s="7">
        <v>559</v>
      </c>
      <c r="F16" s="7">
        <v>4</v>
      </c>
      <c r="G16" s="8">
        <f>B16-'2017.1'!B16</f>
        <v>-4</v>
      </c>
    </row>
    <row r="17" spans="1:7" ht="36" customHeight="1">
      <c r="A17" s="4" t="s">
        <v>20</v>
      </c>
      <c r="B17" s="7">
        <f t="shared" si="0"/>
        <v>2406</v>
      </c>
      <c r="C17" s="7">
        <v>1777</v>
      </c>
      <c r="D17" s="7">
        <v>121</v>
      </c>
      <c r="E17" s="7">
        <v>495</v>
      </c>
      <c r="F17" s="7">
        <v>13</v>
      </c>
      <c r="G17" s="8">
        <f>B17-'2017.1'!B17</f>
        <v>-3</v>
      </c>
    </row>
    <row r="18" spans="1:7" ht="36" customHeight="1">
      <c r="A18" s="4" t="s">
        <v>21</v>
      </c>
      <c r="B18" s="7">
        <f t="shared" si="0"/>
        <v>3929</v>
      </c>
      <c r="C18" s="7">
        <v>2844</v>
      </c>
      <c r="D18" s="7">
        <v>298</v>
      </c>
      <c r="E18" s="7">
        <v>769</v>
      </c>
      <c r="F18" s="7">
        <v>18</v>
      </c>
      <c r="G18" s="8">
        <f>B18-'2017.1'!B18</f>
        <v>-11</v>
      </c>
    </row>
    <row r="19" spans="1:7" ht="36" customHeight="1">
      <c r="A19" s="4" t="s">
        <v>22</v>
      </c>
      <c r="B19" s="7">
        <f t="shared" si="0"/>
        <v>2879</v>
      </c>
      <c r="C19" s="7">
        <v>2153</v>
      </c>
      <c r="D19" s="7">
        <v>145</v>
      </c>
      <c r="E19" s="7">
        <v>573</v>
      </c>
      <c r="F19" s="7">
        <v>8</v>
      </c>
      <c r="G19" s="8">
        <f>B19-'2017.1'!B19</f>
        <v>8</v>
      </c>
    </row>
    <row r="20" spans="1:7" ht="36" customHeight="1">
      <c r="A20" s="4" t="s">
        <v>23</v>
      </c>
      <c r="B20" s="7">
        <f t="shared" si="0"/>
        <v>4171</v>
      </c>
      <c r="C20" s="7">
        <v>3212</v>
      </c>
      <c r="D20" s="7">
        <v>197</v>
      </c>
      <c r="E20" s="7">
        <v>747</v>
      </c>
      <c r="F20" s="7">
        <v>15</v>
      </c>
      <c r="G20" s="8">
        <f>B20-'2017.1'!B20</f>
        <v>24</v>
      </c>
    </row>
    <row r="21" spans="1:7" ht="36" customHeight="1">
      <c r="A21" s="4" t="s">
        <v>24</v>
      </c>
      <c r="B21" s="7">
        <f t="shared" si="0"/>
        <v>9063</v>
      </c>
      <c r="C21" s="7">
        <v>7332</v>
      </c>
      <c r="D21" s="7">
        <v>478</v>
      </c>
      <c r="E21" s="7">
        <v>1230</v>
      </c>
      <c r="F21" s="7">
        <v>23</v>
      </c>
      <c r="G21" s="8">
        <f>B21-'2017.1'!B21</f>
        <v>13</v>
      </c>
    </row>
    <row r="22" spans="1:7" ht="36" customHeight="1">
      <c r="A22" s="9" t="s">
        <v>25</v>
      </c>
      <c r="B22" s="10">
        <f>C22+D22+E22+F22</f>
        <v>5724</v>
      </c>
      <c r="C22" s="10">
        <v>4607</v>
      </c>
      <c r="D22" s="10">
        <v>224</v>
      </c>
      <c r="E22" s="10">
        <v>870</v>
      </c>
      <c r="F22" s="10">
        <v>23</v>
      </c>
      <c r="G22" s="11">
        <f>B22-'2017.1'!B22</f>
        <v>-1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9" sqref="B9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9" customHeight="1">
      <c r="A1" s="22" t="s">
        <v>31</v>
      </c>
      <c r="B1" s="23"/>
      <c r="C1" s="23"/>
      <c r="D1" s="23"/>
      <c r="E1" s="23"/>
      <c r="F1" s="23"/>
      <c r="G1" s="23"/>
    </row>
    <row r="3" spans="1:7" ht="14.25">
      <c r="A3" s="24" t="s">
        <v>30</v>
      </c>
      <c r="B3" s="24"/>
      <c r="C3" s="24"/>
      <c r="D3" s="24"/>
      <c r="E3" s="24"/>
      <c r="F3" s="24"/>
      <c r="G3" s="24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7" customHeight="1">
      <c r="A5" s="12" t="s">
        <v>9</v>
      </c>
      <c r="B5" s="13">
        <f>SUBTOTAL(9,B7:B22)</f>
        <v>52749</v>
      </c>
      <c r="C5" s="13">
        <f>SUBTOTAL(9,C7:C22)</f>
        <v>37212</v>
      </c>
      <c r="D5" s="13">
        <f>SUBTOTAL(9,D7:D22)</f>
        <v>2507</v>
      </c>
      <c r="E5" s="13">
        <f>SUBTOTAL(9,E7:E22)</f>
        <v>12856</v>
      </c>
      <c r="F5" s="13">
        <f>SUBTOTAL(9,F7:F22)</f>
        <v>174</v>
      </c>
      <c r="G5" s="21">
        <f>SUM(G7:G22)</f>
        <v>69</v>
      </c>
    </row>
    <row r="6" spans="1:7" ht="25.5" customHeight="1">
      <c r="A6" s="4" t="s">
        <v>8</v>
      </c>
      <c r="B6" s="6">
        <f>'2017.3'!B5-'2017.2'!B5</f>
        <v>69</v>
      </c>
      <c r="C6" s="6">
        <f>'2017.3'!C5-'2017.2'!C5</f>
        <v>52</v>
      </c>
      <c r="D6" s="6">
        <f>'2017.3'!D5-'2017.2'!D5</f>
        <v>-5</v>
      </c>
      <c r="E6" s="6">
        <f>'2017.3'!E5-'2017.2'!E5</f>
        <v>22</v>
      </c>
      <c r="F6" s="6">
        <f>'2017.3'!F5-'2017.2'!F5</f>
        <v>0</v>
      </c>
      <c r="G6" s="21"/>
    </row>
    <row r="7" spans="1:7" ht="36" customHeight="1">
      <c r="A7" s="4" t="s">
        <v>10</v>
      </c>
      <c r="B7" s="7">
        <f>C7+D7+E7+F7</f>
        <v>3784</v>
      </c>
      <c r="C7" s="7">
        <v>2508</v>
      </c>
      <c r="D7" s="7">
        <v>151</v>
      </c>
      <c r="E7" s="7">
        <v>1115</v>
      </c>
      <c r="F7" s="7">
        <v>10</v>
      </c>
      <c r="G7" s="8">
        <f>B7-'2017.2'!B7</f>
        <v>7</v>
      </c>
    </row>
    <row r="8" spans="1:7" ht="36" customHeight="1">
      <c r="A8" s="4" t="s">
        <v>11</v>
      </c>
      <c r="B8" s="7">
        <f t="shared" ref="B8:B21" si="0">C8+D8+E8+F8</f>
        <v>1674</v>
      </c>
      <c r="C8" s="7">
        <v>1003</v>
      </c>
      <c r="D8" s="7">
        <v>49</v>
      </c>
      <c r="E8" s="7">
        <v>615</v>
      </c>
      <c r="F8" s="7">
        <v>7</v>
      </c>
      <c r="G8" s="8">
        <f>B8-'2017.2'!B8</f>
        <v>-3</v>
      </c>
    </row>
    <row r="9" spans="1:7" ht="36" customHeight="1">
      <c r="A9" s="4" t="s">
        <v>12</v>
      </c>
      <c r="B9" s="7">
        <f t="shared" si="0"/>
        <v>1558</v>
      </c>
      <c r="C9" s="7">
        <v>875</v>
      </c>
      <c r="D9" s="7">
        <v>72</v>
      </c>
      <c r="E9" s="7">
        <v>609</v>
      </c>
      <c r="F9" s="7">
        <v>2</v>
      </c>
      <c r="G9" s="8">
        <f>B9-'2017.2'!B9</f>
        <v>0</v>
      </c>
    </row>
    <row r="10" spans="1:7" ht="36" customHeight="1">
      <c r="A10" s="4" t="s">
        <v>13</v>
      </c>
      <c r="B10" s="7">
        <f t="shared" si="0"/>
        <v>3179</v>
      </c>
      <c r="C10" s="7">
        <v>1888</v>
      </c>
      <c r="D10" s="7">
        <v>150</v>
      </c>
      <c r="E10" s="7">
        <v>1127</v>
      </c>
      <c r="F10" s="7">
        <v>14</v>
      </c>
      <c r="G10" s="8">
        <f>B10-'2017.2'!B10</f>
        <v>4</v>
      </c>
    </row>
    <row r="11" spans="1:7" ht="36" customHeight="1">
      <c r="A11" s="4" t="s">
        <v>14</v>
      </c>
      <c r="B11" s="7">
        <f t="shared" si="0"/>
        <v>2785</v>
      </c>
      <c r="C11" s="7">
        <v>1978</v>
      </c>
      <c r="D11" s="7">
        <v>146</v>
      </c>
      <c r="E11" s="7">
        <v>646</v>
      </c>
      <c r="F11" s="7">
        <v>15</v>
      </c>
      <c r="G11" s="8">
        <f>B11-'2017.2'!B11</f>
        <v>-15</v>
      </c>
    </row>
    <row r="12" spans="1:7" ht="36" customHeight="1">
      <c r="A12" s="4" t="s">
        <v>15</v>
      </c>
      <c r="B12" s="7">
        <f t="shared" si="0"/>
        <v>2873</v>
      </c>
      <c r="C12" s="7">
        <v>1952</v>
      </c>
      <c r="D12" s="7">
        <v>118</v>
      </c>
      <c r="E12" s="7">
        <v>794</v>
      </c>
      <c r="F12" s="7">
        <v>9</v>
      </c>
      <c r="G12" s="8">
        <f>B12-'2017.2'!B12</f>
        <v>-8</v>
      </c>
    </row>
    <row r="13" spans="1:7" ht="36" customHeight="1">
      <c r="A13" s="4" t="s">
        <v>16</v>
      </c>
      <c r="B13" s="7">
        <f t="shared" si="0"/>
        <v>2634</v>
      </c>
      <c r="C13" s="7">
        <v>1572</v>
      </c>
      <c r="D13" s="7">
        <v>132</v>
      </c>
      <c r="E13" s="7">
        <v>927</v>
      </c>
      <c r="F13" s="7">
        <v>3</v>
      </c>
      <c r="G13" s="8">
        <f>B13-'2017.2'!B13</f>
        <v>25</v>
      </c>
    </row>
    <row r="14" spans="1:7" ht="36" customHeight="1">
      <c r="A14" s="4" t="s">
        <v>17</v>
      </c>
      <c r="B14" s="7">
        <f t="shared" si="0"/>
        <v>3147</v>
      </c>
      <c r="C14" s="7">
        <v>1825</v>
      </c>
      <c r="D14" s="7">
        <v>116</v>
      </c>
      <c r="E14" s="7">
        <v>1199</v>
      </c>
      <c r="F14" s="7">
        <v>7</v>
      </c>
      <c r="G14" s="8">
        <f>B14-'2017.2'!B14</f>
        <v>16</v>
      </c>
    </row>
    <row r="15" spans="1:7" ht="36" customHeight="1">
      <c r="A15" s="4" t="s">
        <v>18</v>
      </c>
      <c r="B15" s="7">
        <f t="shared" si="0"/>
        <v>1457</v>
      </c>
      <c r="C15" s="7">
        <v>824</v>
      </c>
      <c r="D15" s="7">
        <v>59</v>
      </c>
      <c r="E15" s="7">
        <v>571</v>
      </c>
      <c r="F15" s="7">
        <v>3</v>
      </c>
      <c r="G15" s="8">
        <f>B15-'2017.2'!B15</f>
        <v>-8</v>
      </c>
    </row>
    <row r="16" spans="1:7" ht="36" customHeight="1">
      <c r="A16" s="4" t="s">
        <v>19</v>
      </c>
      <c r="B16" s="7">
        <f t="shared" si="0"/>
        <v>1443</v>
      </c>
      <c r="C16" s="7">
        <v>823</v>
      </c>
      <c r="D16" s="7">
        <v>56</v>
      </c>
      <c r="E16" s="7">
        <v>560</v>
      </c>
      <c r="F16" s="7">
        <v>4</v>
      </c>
      <c r="G16" s="8">
        <f>B16-'2017.2'!B16</f>
        <v>8</v>
      </c>
    </row>
    <row r="17" spans="1:7" ht="36" customHeight="1">
      <c r="A17" s="4" t="s">
        <v>20</v>
      </c>
      <c r="B17" s="7">
        <f t="shared" si="0"/>
        <v>2423</v>
      </c>
      <c r="C17" s="7">
        <v>1795</v>
      </c>
      <c r="D17" s="7">
        <v>121</v>
      </c>
      <c r="E17" s="7">
        <v>495</v>
      </c>
      <c r="F17" s="7">
        <v>12</v>
      </c>
      <c r="G17" s="8">
        <f>B17-'2017.2'!B17</f>
        <v>17</v>
      </c>
    </row>
    <row r="18" spans="1:7" ht="36" customHeight="1">
      <c r="A18" s="4" t="s">
        <v>21</v>
      </c>
      <c r="B18" s="7">
        <f t="shared" si="0"/>
        <v>3943</v>
      </c>
      <c r="C18" s="7">
        <v>2851</v>
      </c>
      <c r="D18" s="7">
        <v>299</v>
      </c>
      <c r="E18" s="7">
        <v>773</v>
      </c>
      <c r="F18" s="7">
        <v>20</v>
      </c>
      <c r="G18" s="8">
        <f>B18-'2017.2'!B18</f>
        <v>14</v>
      </c>
    </row>
    <row r="19" spans="1:7" ht="36" customHeight="1">
      <c r="A19" s="4" t="s">
        <v>22</v>
      </c>
      <c r="B19" s="7">
        <f t="shared" si="0"/>
        <v>2885</v>
      </c>
      <c r="C19" s="7">
        <v>2158</v>
      </c>
      <c r="D19" s="7">
        <v>146</v>
      </c>
      <c r="E19" s="7">
        <v>573</v>
      </c>
      <c r="F19" s="7">
        <v>8</v>
      </c>
      <c r="G19" s="8">
        <f>B19-'2017.2'!B19</f>
        <v>6</v>
      </c>
    </row>
    <row r="20" spans="1:7" ht="36" customHeight="1">
      <c r="A20" s="4" t="s">
        <v>23</v>
      </c>
      <c r="B20" s="7">
        <f t="shared" si="0"/>
        <v>4158</v>
      </c>
      <c r="C20" s="7">
        <v>3199</v>
      </c>
      <c r="D20" s="7">
        <v>197</v>
      </c>
      <c r="E20" s="7">
        <v>748</v>
      </c>
      <c r="F20" s="7">
        <v>14</v>
      </c>
      <c r="G20" s="8">
        <f>B20-'2017.2'!B20</f>
        <v>-13</v>
      </c>
    </row>
    <row r="21" spans="1:7" ht="36" customHeight="1">
      <c r="A21" s="4" t="s">
        <v>24</v>
      </c>
      <c r="B21" s="7">
        <f t="shared" si="0"/>
        <v>9066</v>
      </c>
      <c r="C21" s="7">
        <v>7336</v>
      </c>
      <c r="D21" s="7">
        <v>471</v>
      </c>
      <c r="E21" s="7">
        <v>1235</v>
      </c>
      <c r="F21" s="7">
        <v>24</v>
      </c>
      <c r="G21" s="8">
        <f>B21-'2017.2'!B21</f>
        <v>3</v>
      </c>
    </row>
    <row r="22" spans="1:7" ht="36" customHeight="1">
      <c r="A22" s="9" t="s">
        <v>25</v>
      </c>
      <c r="B22" s="10">
        <f>C22+D22+E22+F22</f>
        <v>5740</v>
      </c>
      <c r="C22" s="10">
        <v>4625</v>
      </c>
      <c r="D22" s="10">
        <v>224</v>
      </c>
      <c r="E22" s="10">
        <v>869</v>
      </c>
      <c r="F22" s="10">
        <v>22</v>
      </c>
      <c r="G22" s="11">
        <f>B22-'2017.2'!B22</f>
        <v>16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9" workbookViewId="0">
      <selection activeCell="G22" sqref="G22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9" customHeight="1">
      <c r="A1" s="22" t="s">
        <v>31</v>
      </c>
      <c r="B1" s="23"/>
      <c r="C1" s="23"/>
      <c r="D1" s="23"/>
      <c r="E1" s="23"/>
      <c r="F1" s="23"/>
      <c r="G1" s="23"/>
    </row>
    <row r="3" spans="1:7" ht="14.25">
      <c r="A3" s="24" t="s">
        <v>32</v>
      </c>
      <c r="B3" s="24"/>
      <c r="C3" s="24"/>
      <c r="D3" s="24"/>
      <c r="E3" s="24"/>
      <c r="F3" s="24"/>
      <c r="G3" s="24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7" customHeight="1">
      <c r="A5" s="12" t="s">
        <v>9</v>
      </c>
      <c r="B5" s="13">
        <f>SUBTOTAL(9,B7:B22)</f>
        <v>52857</v>
      </c>
      <c r="C5" s="13">
        <f>SUBTOTAL(9,C7:C22)</f>
        <v>37313</v>
      </c>
      <c r="D5" s="13">
        <f>SUBTOTAL(9,D7:D22)</f>
        <v>2525</v>
      </c>
      <c r="E5" s="13">
        <f>SUBTOTAL(9,E7:E22)</f>
        <v>12847</v>
      </c>
      <c r="F5" s="13">
        <f>SUBTOTAL(9,F7:F22)</f>
        <v>172</v>
      </c>
      <c r="G5" s="21">
        <f>SUM(G7:G22)</f>
        <v>108</v>
      </c>
    </row>
    <row r="6" spans="1:7" ht="25.5" customHeight="1">
      <c r="A6" s="4" t="s">
        <v>8</v>
      </c>
      <c r="B6" s="6">
        <f>'2017.4'!B5-'2017.3'!B5</f>
        <v>108</v>
      </c>
      <c r="C6" s="6">
        <f>'2017.4'!C5-'2017.3'!C5</f>
        <v>101</v>
      </c>
      <c r="D6" s="6">
        <f>'2017.4'!D5-'2017.3'!D5</f>
        <v>18</v>
      </c>
      <c r="E6" s="6">
        <f>'2017.4'!E5-'2017.3'!E5</f>
        <v>-9</v>
      </c>
      <c r="F6" s="6">
        <f>'2017.4'!F5-'2017.3'!F5</f>
        <v>-2</v>
      </c>
      <c r="G6" s="21"/>
    </row>
    <row r="7" spans="1:7" ht="36" customHeight="1">
      <c r="A7" s="4" t="s">
        <v>10</v>
      </c>
      <c r="B7" s="7">
        <f>C7+D7+E7+F7</f>
        <v>3802</v>
      </c>
      <c r="C7" s="7">
        <v>2517</v>
      </c>
      <c r="D7" s="7">
        <v>151</v>
      </c>
      <c r="E7" s="7">
        <v>1124</v>
      </c>
      <c r="F7" s="7">
        <v>10</v>
      </c>
      <c r="G7" s="8">
        <f>B7-'2017.3'!B7</f>
        <v>18</v>
      </c>
    </row>
    <row r="8" spans="1:7" ht="36" customHeight="1">
      <c r="A8" s="4" t="s">
        <v>11</v>
      </c>
      <c r="B8" s="7">
        <f t="shared" ref="B8:B21" si="0">C8+D8+E8+F8</f>
        <v>1687</v>
      </c>
      <c r="C8" s="7">
        <v>1017</v>
      </c>
      <c r="D8" s="7">
        <v>50</v>
      </c>
      <c r="E8" s="7">
        <v>613</v>
      </c>
      <c r="F8" s="7">
        <v>7</v>
      </c>
      <c r="G8" s="8">
        <f>B8-'2017.3'!B8</f>
        <v>13</v>
      </c>
    </row>
    <row r="9" spans="1:7" ht="36" customHeight="1">
      <c r="A9" s="4" t="s">
        <v>12</v>
      </c>
      <c r="B9" s="7">
        <f t="shared" si="0"/>
        <v>1570</v>
      </c>
      <c r="C9" s="7">
        <v>887</v>
      </c>
      <c r="D9" s="7">
        <v>73</v>
      </c>
      <c r="E9" s="7">
        <v>608</v>
      </c>
      <c r="F9" s="7">
        <v>2</v>
      </c>
      <c r="G9" s="8">
        <f>B9-'2017.3'!B9</f>
        <v>12</v>
      </c>
    </row>
    <row r="10" spans="1:7" ht="36" customHeight="1">
      <c r="A10" s="4" t="s">
        <v>13</v>
      </c>
      <c r="B10" s="7">
        <f t="shared" si="0"/>
        <v>3170</v>
      </c>
      <c r="C10" s="7">
        <v>1889</v>
      </c>
      <c r="D10" s="7">
        <v>151</v>
      </c>
      <c r="E10" s="7">
        <v>1116</v>
      </c>
      <c r="F10" s="7">
        <v>14</v>
      </c>
      <c r="G10" s="8">
        <f>B10-'2017.3'!B10</f>
        <v>-9</v>
      </c>
    </row>
    <row r="11" spans="1:7" ht="36" customHeight="1">
      <c r="A11" s="4" t="s">
        <v>14</v>
      </c>
      <c r="B11" s="7">
        <f t="shared" si="0"/>
        <v>2789</v>
      </c>
      <c r="C11" s="7">
        <v>1981</v>
      </c>
      <c r="D11" s="7">
        <v>146</v>
      </c>
      <c r="E11" s="7">
        <v>646</v>
      </c>
      <c r="F11" s="7">
        <v>16</v>
      </c>
      <c r="G11" s="8">
        <f>B11-'2017.3'!B11</f>
        <v>4</v>
      </c>
    </row>
    <row r="12" spans="1:7" ht="36" customHeight="1">
      <c r="A12" s="4" t="s">
        <v>15</v>
      </c>
      <c r="B12" s="7">
        <f t="shared" si="0"/>
        <v>2878</v>
      </c>
      <c r="C12" s="7">
        <v>1955</v>
      </c>
      <c r="D12" s="7">
        <v>118</v>
      </c>
      <c r="E12" s="7">
        <v>796</v>
      </c>
      <c r="F12" s="7">
        <v>9</v>
      </c>
      <c r="G12" s="8">
        <f>B12-'2017.3'!B12</f>
        <v>5</v>
      </c>
    </row>
    <row r="13" spans="1:7" ht="36" customHeight="1">
      <c r="A13" s="4" t="s">
        <v>16</v>
      </c>
      <c r="B13" s="7">
        <f t="shared" si="0"/>
        <v>2655</v>
      </c>
      <c r="C13" s="7">
        <v>1581</v>
      </c>
      <c r="D13" s="7">
        <v>133</v>
      </c>
      <c r="E13" s="7">
        <v>938</v>
      </c>
      <c r="F13" s="7">
        <v>3</v>
      </c>
      <c r="G13" s="8">
        <f>B13-'2017.3'!B13</f>
        <v>21</v>
      </c>
    </row>
    <row r="14" spans="1:7" ht="36" customHeight="1">
      <c r="A14" s="4" t="s">
        <v>17</v>
      </c>
      <c r="B14" s="7">
        <f t="shared" si="0"/>
        <v>3148</v>
      </c>
      <c r="C14" s="7">
        <v>1832</v>
      </c>
      <c r="D14" s="7">
        <v>114</v>
      </c>
      <c r="E14" s="7">
        <v>1195</v>
      </c>
      <c r="F14" s="7">
        <v>7</v>
      </c>
      <c r="G14" s="8">
        <f>B14-'2017.3'!B14</f>
        <v>1</v>
      </c>
    </row>
    <row r="15" spans="1:7" ht="36" customHeight="1">
      <c r="A15" s="4" t="s">
        <v>18</v>
      </c>
      <c r="B15" s="7">
        <f t="shared" si="0"/>
        <v>1470</v>
      </c>
      <c r="C15" s="7">
        <v>836</v>
      </c>
      <c r="D15" s="7">
        <v>58</v>
      </c>
      <c r="E15" s="7">
        <v>573</v>
      </c>
      <c r="F15" s="7">
        <v>3</v>
      </c>
      <c r="G15" s="8">
        <f>B15-'2017.3'!B15</f>
        <v>13</v>
      </c>
    </row>
    <row r="16" spans="1:7" ht="36" customHeight="1">
      <c r="A16" s="4" t="s">
        <v>19</v>
      </c>
      <c r="B16" s="7">
        <f t="shared" si="0"/>
        <v>1447</v>
      </c>
      <c r="C16" s="7">
        <v>831</v>
      </c>
      <c r="D16" s="7">
        <v>56</v>
      </c>
      <c r="E16" s="7">
        <v>557</v>
      </c>
      <c r="F16" s="7">
        <v>3</v>
      </c>
      <c r="G16" s="8">
        <f>B16-'2017.3'!B16</f>
        <v>4</v>
      </c>
    </row>
    <row r="17" spans="1:7" ht="36" customHeight="1">
      <c r="A17" s="4" t="s">
        <v>20</v>
      </c>
      <c r="B17" s="7">
        <f t="shared" si="0"/>
        <v>2426</v>
      </c>
      <c r="C17" s="7">
        <v>1795</v>
      </c>
      <c r="D17" s="7">
        <v>121</v>
      </c>
      <c r="E17" s="7">
        <v>498</v>
      </c>
      <c r="F17" s="7">
        <v>12</v>
      </c>
      <c r="G17" s="8">
        <f>B17-'2017.3'!B17</f>
        <v>3</v>
      </c>
    </row>
    <row r="18" spans="1:7" ht="36" customHeight="1">
      <c r="A18" s="4" t="s">
        <v>21</v>
      </c>
      <c r="B18" s="7">
        <f t="shared" si="0"/>
        <v>3941</v>
      </c>
      <c r="C18" s="7">
        <v>2846</v>
      </c>
      <c r="D18" s="7">
        <v>300</v>
      </c>
      <c r="E18" s="7">
        <v>776</v>
      </c>
      <c r="F18" s="7">
        <v>19</v>
      </c>
      <c r="G18" s="8">
        <f>B18-'2017.3'!B18</f>
        <v>-2</v>
      </c>
    </row>
    <row r="19" spans="1:7" ht="36" customHeight="1">
      <c r="A19" s="4" t="s">
        <v>22</v>
      </c>
      <c r="B19" s="7">
        <f t="shared" si="0"/>
        <v>2896</v>
      </c>
      <c r="C19" s="7">
        <v>2163</v>
      </c>
      <c r="D19" s="7">
        <v>157</v>
      </c>
      <c r="E19" s="7">
        <v>568</v>
      </c>
      <c r="F19" s="7">
        <v>8</v>
      </c>
      <c r="G19" s="8">
        <f>B19-'2017.3'!B19</f>
        <v>11</v>
      </c>
    </row>
    <row r="20" spans="1:7" ht="36" customHeight="1">
      <c r="A20" s="4" t="s">
        <v>23</v>
      </c>
      <c r="B20" s="7">
        <f t="shared" si="0"/>
        <v>4137</v>
      </c>
      <c r="C20" s="7">
        <v>3185</v>
      </c>
      <c r="D20" s="7">
        <v>196</v>
      </c>
      <c r="E20" s="7">
        <v>741</v>
      </c>
      <c r="F20" s="7">
        <v>15</v>
      </c>
      <c r="G20" s="8">
        <f>B20-'2017.3'!B20</f>
        <v>-21</v>
      </c>
    </row>
    <row r="21" spans="1:7" ht="36" customHeight="1">
      <c r="A21" s="4" t="s">
        <v>24</v>
      </c>
      <c r="B21" s="7">
        <f t="shared" si="0"/>
        <v>9092</v>
      </c>
      <c r="C21" s="7">
        <v>7355</v>
      </c>
      <c r="D21" s="7">
        <v>479</v>
      </c>
      <c r="E21" s="7">
        <v>1236</v>
      </c>
      <c r="F21" s="7">
        <v>22</v>
      </c>
      <c r="G21" s="8">
        <f>B21-'2017.3'!B21</f>
        <v>26</v>
      </c>
    </row>
    <row r="22" spans="1:7" ht="36" customHeight="1">
      <c r="A22" s="9" t="s">
        <v>25</v>
      </c>
      <c r="B22" s="10">
        <f>C22+D22+E22+F22</f>
        <v>5749</v>
      </c>
      <c r="C22" s="10">
        <v>4643</v>
      </c>
      <c r="D22" s="10">
        <v>222</v>
      </c>
      <c r="E22" s="10">
        <v>862</v>
      </c>
      <c r="F22" s="10">
        <v>22</v>
      </c>
      <c r="G22" s="11">
        <f>B22-'2017.3'!B22</f>
        <v>9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5" sqref="B5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9" customHeight="1">
      <c r="A1" s="22" t="s">
        <v>31</v>
      </c>
      <c r="B1" s="23"/>
      <c r="C1" s="23"/>
      <c r="D1" s="23"/>
      <c r="E1" s="23"/>
      <c r="F1" s="23"/>
      <c r="G1" s="23"/>
    </row>
    <row r="3" spans="1:7" ht="14.25">
      <c r="A3" s="24" t="s">
        <v>33</v>
      </c>
      <c r="B3" s="24"/>
      <c r="C3" s="24"/>
      <c r="D3" s="24"/>
      <c r="E3" s="24"/>
      <c r="F3" s="24"/>
      <c r="G3" s="24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7" customHeight="1">
      <c r="A5" s="12" t="s">
        <v>9</v>
      </c>
      <c r="B5" s="13">
        <f>SUBTOTAL(9,B7:B22)</f>
        <v>52882</v>
      </c>
      <c r="C5" s="13">
        <f>SUBTOTAL(9,C7:C22)</f>
        <v>37328</v>
      </c>
      <c r="D5" s="13">
        <f>SUBTOTAL(9,D7:D22)</f>
        <v>2498</v>
      </c>
      <c r="E5" s="13">
        <f>SUBTOTAL(9,E7:E22)</f>
        <v>12880</v>
      </c>
      <c r="F5" s="13">
        <f>SUBTOTAL(9,F7:F22)</f>
        <v>176</v>
      </c>
      <c r="G5" s="21">
        <f>SUM(G7:G22)</f>
        <v>25</v>
      </c>
    </row>
    <row r="6" spans="1:7" ht="25.5" customHeight="1">
      <c r="A6" s="4" t="s">
        <v>8</v>
      </c>
      <c r="B6" s="6">
        <f>'2017.5'!B5-'2017.4'!B5</f>
        <v>25</v>
      </c>
      <c r="C6" s="6">
        <f>'2017.5'!C5-'2017.4'!C5</f>
        <v>15</v>
      </c>
      <c r="D6" s="6">
        <f>'2017.5'!D5-'2017.4'!D5</f>
        <v>-27</v>
      </c>
      <c r="E6" s="6">
        <f>'2017.5'!E5-'2017.4'!E5</f>
        <v>33</v>
      </c>
      <c r="F6" s="6">
        <f>'2017.5'!F5-'2017.4'!F5</f>
        <v>4</v>
      </c>
      <c r="G6" s="21"/>
    </row>
    <row r="7" spans="1:7" ht="36" customHeight="1">
      <c r="A7" s="4" t="s">
        <v>10</v>
      </c>
      <c r="B7" s="6">
        <f>C7+D7+E7+F7</f>
        <v>3794</v>
      </c>
      <c r="C7" s="7">
        <v>2519</v>
      </c>
      <c r="D7" s="7">
        <v>149</v>
      </c>
      <c r="E7" s="7">
        <v>1115</v>
      </c>
      <c r="F7" s="7">
        <v>11</v>
      </c>
      <c r="G7" s="8">
        <f>B7-'2017.4'!B7</f>
        <v>-8</v>
      </c>
    </row>
    <row r="8" spans="1:7" ht="36" customHeight="1">
      <c r="A8" s="4" t="s">
        <v>11</v>
      </c>
      <c r="B8" s="6">
        <f t="shared" ref="B8:B22" si="0">C8+D8+E8+F8</f>
        <v>1685</v>
      </c>
      <c r="C8" s="7">
        <v>1015</v>
      </c>
      <c r="D8" s="7">
        <v>51</v>
      </c>
      <c r="E8" s="7">
        <v>612</v>
      </c>
      <c r="F8" s="7">
        <v>7</v>
      </c>
      <c r="G8" s="8">
        <f>B8-'2017.4'!B8</f>
        <v>-2</v>
      </c>
    </row>
    <row r="9" spans="1:7" ht="36" customHeight="1">
      <c r="A9" s="4" t="s">
        <v>12</v>
      </c>
      <c r="B9" s="6">
        <f t="shared" si="0"/>
        <v>1583</v>
      </c>
      <c r="C9" s="7">
        <v>891</v>
      </c>
      <c r="D9" s="7">
        <v>73</v>
      </c>
      <c r="E9" s="7">
        <v>617</v>
      </c>
      <c r="F9" s="7">
        <v>2</v>
      </c>
      <c r="G9" s="8">
        <f>B9-'2017.4'!B9</f>
        <v>13</v>
      </c>
    </row>
    <row r="10" spans="1:7" ht="36" customHeight="1">
      <c r="A10" s="4" t="s">
        <v>13</v>
      </c>
      <c r="B10" s="6">
        <f t="shared" si="0"/>
        <v>3182</v>
      </c>
      <c r="C10" s="7">
        <v>1900</v>
      </c>
      <c r="D10" s="7">
        <v>151</v>
      </c>
      <c r="E10" s="7">
        <v>1117</v>
      </c>
      <c r="F10" s="7">
        <v>14</v>
      </c>
      <c r="G10" s="8">
        <f>B10-'2017.4'!B10</f>
        <v>12</v>
      </c>
    </row>
    <row r="11" spans="1:7" ht="36" customHeight="1">
      <c r="A11" s="4" t="s">
        <v>14</v>
      </c>
      <c r="B11" s="6">
        <f t="shared" si="0"/>
        <v>2777</v>
      </c>
      <c r="C11" s="7">
        <v>1969</v>
      </c>
      <c r="D11" s="7">
        <v>142</v>
      </c>
      <c r="E11" s="7">
        <v>649</v>
      </c>
      <c r="F11" s="7">
        <v>17</v>
      </c>
      <c r="G11" s="8">
        <f>B11-'2017.4'!B11</f>
        <v>-12</v>
      </c>
    </row>
    <row r="12" spans="1:7" ht="36" customHeight="1">
      <c r="A12" s="4" t="s">
        <v>15</v>
      </c>
      <c r="B12" s="6">
        <f t="shared" si="0"/>
        <v>2896</v>
      </c>
      <c r="C12" s="7">
        <v>1963</v>
      </c>
      <c r="D12" s="7">
        <v>116</v>
      </c>
      <c r="E12" s="7">
        <v>808</v>
      </c>
      <c r="F12" s="7">
        <v>9</v>
      </c>
      <c r="G12" s="8">
        <f>B12-'2017.4'!B12</f>
        <v>18</v>
      </c>
    </row>
    <row r="13" spans="1:7" ht="36" customHeight="1">
      <c r="A13" s="4" t="s">
        <v>16</v>
      </c>
      <c r="B13" s="6">
        <f t="shared" si="0"/>
        <v>2650</v>
      </c>
      <c r="C13" s="7">
        <v>1576</v>
      </c>
      <c r="D13" s="7">
        <v>132</v>
      </c>
      <c r="E13" s="7">
        <v>940</v>
      </c>
      <c r="F13" s="7">
        <v>2</v>
      </c>
      <c r="G13" s="8">
        <f>B13-'2017.4'!B13</f>
        <v>-5</v>
      </c>
    </row>
    <row r="14" spans="1:7" ht="36" customHeight="1">
      <c r="A14" s="4" t="s">
        <v>17</v>
      </c>
      <c r="B14" s="6">
        <f t="shared" si="0"/>
        <v>3159</v>
      </c>
      <c r="C14" s="7">
        <v>1837</v>
      </c>
      <c r="D14" s="7">
        <v>114</v>
      </c>
      <c r="E14" s="7">
        <v>1199</v>
      </c>
      <c r="F14" s="7">
        <v>9</v>
      </c>
      <c r="G14" s="8">
        <f>B14-'2017.4'!B14</f>
        <v>11</v>
      </c>
    </row>
    <row r="15" spans="1:7" ht="36" customHeight="1">
      <c r="A15" s="4" t="s">
        <v>18</v>
      </c>
      <c r="B15" s="6">
        <f t="shared" si="0"/>
        <v>1464</v>
      </c>
      <c r="C15" s="7">
        <v>832</v>
      </c>
      <c r="D15" s="7">
        <v>56</v>
      </c>
      <c r="E15" s="7">
        <v>573</v>
      </c>
      <c r="F15" s="7">
        <v>3</v>
      </c>
      <c r="G15" s="8">
        <f>B15-'2017.4'!B15</f>
        <v>-6</v>
      </c>
    </row>
    <row r="16" spans="1:7" ht="36" customHeight="1">
      <c r="A16" s="4" t="s">
        <v>19</v>
      </c>
      <c r="B16" s="6">
        <f t="shared" si="0"/>
        <v>1448</v>
      </c>
      <c r="C16" s="7">
        <v>830</v>
      </c>
      <c r="D16" s="7">
        <v>57</v>
      </c>
      <c r="E16" s="7">
        <v>558</v>
      </c>
      <c r="F16" s="7">
        <v>3</v>
      </c>
      <c r="G16" s="8">
        <f>B16-'2017.4'!B16</f>
        <v>1</v>
      </c>
    </row>
    <row r="17" spans="1:7" ht="36" customHeight="1">
      <c r="A17" s="4" t="s">
        <v>20</v>
      </c>
      <c r="B17" s="6">
        <f t="shared" si="0"/>
        <v>2408</v>
      </c>
      <c r="C17" s="7">
        <v>1783</v>
      </c>
      <c r="D17" s="7">
        <v>123</v>
      </c>
      <c r="E17" s="7">
        <v>490</v>
      </c>
      <c r="F17" s="7">
        <v>12</v>
      </c>
      <c r="G17" s="8">
        <f>B17-'2017.4'!B17</f>
        <v>-18</v>
      </c>
    </row>
    <row r="18" spans="1:7" ht="36" customHeight="1">
      <c r="A18" s="4" t="s">
        <v>21</v>
      </c>
      <c r="B18" s="6">
        <f t="shared" si="0"/>
        <v>4072</v>
      </c>
      <c r="C18" s="7">
        <v>2956</v>
      </c>
      <c r="D18" s="7">
        <v>298</v>
      </c>
      <c r="E18" s="7">
        <v>799</v>
      </c>
      <c r="F18" s="7">
        <v>19</v>
      </c>
      <c r="G18" s="8">
        <f>B18-'2017.4'!B18</f>
        <v>131</v>
      </c>
    </row>
    <row r="19" spans="1:7" ht="36" customHeight="1">
      <c r="A19" s="4" t="s">
        <v>22</v>
      </c>
      <c r="B19" s="6">
        <f t="shared" si="0"/>
        <v>2892</v>
      </c>
      <c r="C19" s="7">
        <v>2155</v>
      </c>
      <c r="D19" s="7">
        <v>151</v>
      </c>
      <c r="E19" s="7">
        <v>578</v>
      </c>
      <c r="F19" s="7">
        <v>8</v>
      </c>
      <c r="G19" s="8">
        <f>B19-'2017.4'!B19</f>
        <v>-4</v>
      </c>
    </row>
    <row r="20" spans="1:7" ht="36" customHeight="1">
      <c r="A20" s="4" t="s">
        <v>23</v>
      </c>
      <c r="B20" s="6">
        <f t="shared" si="0"/>
        <v>4117</v>
      </c>
      <c r="C20" s="7">
        <v>3178</v>
      </c>
      <c r="D20" s="7">
        <v>191</v>
      </c>
      <c r="E20" s="7">
        <v>733</v>
      </c>
      <c r="F20" s="7">
        <v>15</v>
      </c>
      <c r="G20" s="8">
        <f>B20-'2017.4'!B20</f>
        <v>-20</v>
      </c>
    </row>
    <row r="21" spans="1:7" ht="36" customHeight="1">
      <c r="A21" s="4" t="s">
        <v>24</v>
      </c>
      <c r="B21" s="6">
        <f t="shared" si="0"/>
        <v>9029</v>
      </c>
      <c r="C21" s="7">
        <v>7294</v>
      </c>
      <c r="D21" s="7">
        <v>474</v>
      </c>
      <c r="E21" s="7">
        <v>1238</v>
      </c>
      <c r="F21" s="7">
        <v>23</v>
      </c>
      <c r="G21" s="8">
        <f>B21-'2017.4'!B21</f>
        <v>-63</v>
      </c>
    </row>
    <row r="22" spans="1:7" ht="36" customHeight="1">
      <c r="A22" s="9" t="s">
        <v>25</v>
      </c>
      <c r="B22" s="15">
        <f t="shared" si="0"/>
        <v>5726</v>
      </c>
      <c r="C22" s="10">
        <v>4630</v>
      </c>
      <c r="D22" s="10">
        <v>220</v>
      </c>
      <c r="E22" s="10">
        <v>854</v>
      </c>
      <c r="F22" s="10">
        <v>22</v>
      </c>
      <c r="G22" s="11">
        <f>B22-'2017.4'!B22</f>
        <v>-23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7" workbookViewId="0">
      <selection activeCell="B5" sqref="B5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39" customHeight="1">
      <c r="A1" s="22" t="s">
        <v>31</v>
      </c>
      <c r="B1" s="23"/>
      <c r="C1" s="23"/>
      <c r="D1" s="23"/>
      <c r="E1" s="23"/>
      <c r="F1" s="23"/>
      <c r="G1" s="23"/>
    </row>
    <row r="3" spans="1:7" ht="14.25">
      <c r="A3" s="24" t="s">
        <v>34</v>
      </c>
      <c r="B3" s="24"/>
      <c r="C3" s="24"/>
      <c r="D3" s="24"/>
      <c r="E3" s="24"/>
      <c r="F3" s="24"/>
      <c r="G3" s="24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27" customHeight="1">
      <c r="A5" s="12" t="s">
        <v>9</v>
      </c>
      <c r="B5" s="13">
        <f>SUBTOTAL(9,B7:B22)</f>
        <v>52990</v>
      </c>
      <c r="C5" s="13">
        <f>SUBTOTAL(9,C7:C22)</f>
        <v>37367</v>
      </c>
      <c r="D5" s="13">
        <f>SUBTOTAL(9,D7:D22)</f>
        <v>2488</v>
      </c>
      <c r="E5" s="13">
        <f>SUBTOTAL(9,E7:E22)</f>
        <v>12950</v>
      </c>
      <c r="F5" s="13">
        <f>SUBTOTAL(9,F7:F22)</f>
        <v>185</v>
      </c>
      <c r="G5" s="21">
        <f>SUM(G7:G22)</f>
        <v>108</v>
      </c>
    </row>
    <row r="6" spans="1:7" ht="25.5" customHeight="1">
      <c r="A6" s="4" t="s">
        <v>8</v>
      </c>
      <c r="B6" s="6">
        <f>'2017.6'!B5-'2017.5'!B5</f>
        <v>108</v>
      </c>
      <c r="C6" s="6">
        <f>'2017.6'!C5-'2017.5'!C5</f>
        <v>39</v>
      </c>
      <c r="D6" s="6">
        <f>'2017.6'!D5-'2017.5'!D5</f>
        <v>-10</v>
      </c>
      <c r="E6" s="6">
        <f>'2017.6'!E5-'2017.5'!E5</f>
        <v>70</v>
      </c>
      <c r="F6" s="6">
        <f>'2017.6'!F5-'2017.5'!F5</f>
        <v>9</v>
      </c>
      <c r="G6" s="21"/>
    </row>
    <row r="7" spans="1:7" ht="36" customHeight="1">
      <c r="A7" s="4" t="s">
        <v>10</v>
      </c>
      <c r="B7" s="6">
        <f>C7+D7+E7+F7</f>
        <v>3812</v>
      </c>
      <c r="C7" s="7">
        <v>2528</v>
      </c>
      <c r="D7" s="7">
        <v>153</v>
      </c>
      <c r="E7" s="7">
        <v>1119</v>
      </c>
      <c r="F7" s="7">
        <v>12</v>
      </c>
      <c r="G7" s="8">
        <f>B7-'2017.5'!B7</f>
        <v>18</v>
      </c>
    </row>
    <row r="8" spans="1:7" ht="36" customHeight="1">
      <c r="A8" s="4" t="s">
        <v>11</v>
      </c>
      <c r="B8" s="6">
        <f t="shared" ref="B8:B22" si="0">C8+D8+E8+F8</f>
        <v>1700</v>
      </c>
      <c r="C8" s="7">
        <v>1022</v>
      </c>
      <c r="D8" s="7">
        <v>49</v>
      </c>
      <c r="E8" s="7">
        <v>622</v>
      </c>
      <c r="F8" s="7">
        <v>7</v>
      </c>
      <c r="G8" s="8">
        <f>B8-'2017.5'!B8</f>
        <v>15</v>
      </c>
    </row>
    <row r="9" spans="1:7" ht="36" customHeight="1">
      <c r="A9" s="4" t="s">
        <v>12</v>
      </c>
      <c r="B9" s="6">
        <f t="shared" si="0"/>
        <v>1585</v>
      </c>
      <c r="C9" s="7">
        <v>891</v>
      </c>
      <c r="D9" s="7">
        <v>72</v>
      </c>
      <c r="E9" s="7">
        <v>620</v>
      </c>
      <c r="F9" s="7">
        <v>2</v>
      </c>
      <c r="G9" s="8">
        <f>B9-'2017.5'!B9</f>
        <v>2</v>
      </c>
    </row>
    <row r="10" spans="1:7" ht="36" customHeight="1">
      <c r="A10" s="4" t="s">
        <v>13</v>
      </c>
      <c r="B10" s="6">
        <f t="shared" si="0"/>
        <v>3199</v>
      </c>
      <c r="C10" s="7">
        <v>1908</v>
      </c>
      <c r="D10" s="7">
        <v>151</v>
      </c>
      <c r="E10" s="7">
        <v>1126</v>
      </c>
      <c r="F10" s="7">
        <v>14</v>
      </c>
      <c r="G10" s="8">
        <f>B10-'2017.5'!B10</f>
        <v>17</v>
      </c>
    </row>
    <row r="11" spans="1:7" ht="36" customHeight="1">
      <c r="A11" s="4" t="s">
        <v>14</v>
      </c>
      <c r="B11" s="6">
        <f t="shared" si="0"/>
        <v>2796</v>
      </c>
      <c r="C11" s="7">
        <v>1973</v>
      </c>
      <c r="D11" s="7">
        <v>143</v>
      </c>
      <c r="E11" s="7">
        <v>661</v>
      </c>
      <c r="F11" s="7">
        <v>19</v>
      </c>
      <c r="G11" s="8">
        <f>B11-'2017.5'!B11</f>
        <v>19</v>
      </c>
    </row>
    <row r="12" spans="1:7" ht="36" customHeight="1">
      <c r="A12" s="4" t="s">
        <v>15</v>
      </c>
      <c r="B12" s="6">
        <f t="shared" si="0"/>
        <v>2911</v>
      </c>
      <c r="C12" s="7">
        <v>1960</v>
      </c>
      <c r="D12" s="7">
        <v>116</v>
      </c>
      <c r="E12" s="7">
        <v>824</v>
      </c>
      <c r="F12" s="7">
        <v>11</v>
      </c>
      <c r="G12" s="8">
        <f>B12-'2017.5'!B12</f>
        <v>15</v>
      </c>
    </row>
    <row r="13" spans="1:7" ht="36" customHeight="1">
      <c r="A13" s="4" t="s">
        <v>16</v>
      </c>
      <c r="B13" s="6">
        <f t="shared" si="0"/>
        <v>2642</v>
      </c>
      <c r="C13" s="7">
        <v>1564</v>
      </c>
      <c r="D13" s="7">
        <v>133</v>
      </c>
      <c r="E13" s="7">
        <v>943</v>
      </c>
      <c r="F13" s="7">
        <v>2</v>
      </c>
      <c r="G13" s="8">
        <f>B13-'2017.5'!B13</f>
        <v>-8</v>
      </c>
    </row>
    <row r="14" spans="1:7" ht="36" customHeight="1">
      <c r="A14" s="4" t="s">
        <v>17</v>
      </c>
      <c r="B14" s="6">
        <f t="shared" si="0"/>
        <v>3160</v>
      </c>
      <c r="C14" s="7">
        <v>1834</v>
      </c>
      <c r="D14" s="7">
        <v>117</v>
      </c>
      <c r="E14" s="7">
        <v>1199</v>
      </c>
      <c r="F14" s="7">
        <v>10</v>
      </c>
      <c r="G14" s="8">
        <f>B14-'2017.5'!B14</f>
        <v>1</v>
      </c>
    </row>
    <row r="15" spans="1:7" ht="36" customHeight="1">
      <c r="A15" s="4" t="s">
        <v>18</v>
      </c>
      <c r="B15" s="6">
        <f t="shared" si="0"/>
        <v>1462</v>
      </c>
      <c r="C15" s="7">
        <v>833</v>
      </c>
      <c r="D15" s="7">
        <v>56</v>
      </c>
      <c r="E15" s="7">
        <v>570</v>
      </c>
      <c r="F15" s="7">
        <v>3</v>
      </c>
      <c r="G15" s="8">
        <f>B15-'2017.5'!B15</f>
        <v>-2</v>
      </c>
    </row>
    <row r="16" spans="1:7" ht="36" customHeight="1">
      <c r="A16" s="4" t="s">
        <v>19</v>
      </c>
      <c r="B16" s="6">
        <f t="shared" si="0"/>
        <v>1457</v>
      </c>
      <c r="C16" s="7">
        <v>836</v>
      </c>
      <c r="D16" s="7">
        <v>56</v>
      </c>
      <c r="E16" s="7">
        <v>562</v>
      </c>
      <c r="F16" s="7">
        <v>3</v>
      </c>
      <c r="G16" s="8">
        <f>B16-'2017.5'!B16</f>
        <v>9</v>
      </c>
    </row>
    <row r="17" spans="1:7" ht="36" customHeight="1">
      <c r="A17" s="4" t="s">
        <v>20</v>
      </c>
      <c r="B17" s="6">
        <f t="shared" si="0"/>
        <v>2406</v>
      </c>
      <c r="C17" s="7">
        <v>1773</v>
      </c>
      <c r="D17" s="7">
        <v>121</v>
      </c>
      <c r="E17" s="7">
        <v>500</v>
      </c>
      <c r="F17" s="7">
        <v>12</v>
      </c>
      <c r="G17" s="8">
        <f>B17-'2017.5'!B17</f>
        <v>-2</v>
      </c>
    </row>
    <row r="18" spans="1:7" ht="36" customHeight="1">
      <c r="A18" s="4" t="s">
        <v>21</v>
      </c>
      <c r="B18" s="6">
        <f t="shared" si="0"/>
        <v>4096</v>
      </c>
      <c r="C18" s="7">
        <v>2983</v>
      </c>
      <c r="D18" s="7">
        <v>297</v>
      </c>
      <c r="E18" s="7">
        <v>796</v>
      </c>
      <c r="F18" s="7">
        <v>20</v>
      </c>
      <c r="G18" s="8">
        <f>B18-'2017.5'!B18</f>
        <v>24</v>
      </c>
    </row>
    <row r="19" spans="1:7" ht="36" customHeight="1">
      <c r="A19" s="4" t="s">
        <v>22</v>
      </c>
      <c r="B19" s="6">
        <f t="shared" si="0"/>
        <v>2870</v>
      </c>
      <c r="C19" s="7">
        <v>2138</v>
      </c>
      <c r="D19" s="7">
        <v>146</v>
      </c>
      <c r="E19" s="7">
        <v>578</v>
      </c>
      <c r="F19" s="7">
        <v>8</v>
      </c>
      <c r="G19" s="8">
        <f>B19-'2017.5'!B19</f>
        <v>-22</v>
      </c>
    </row>
    <row r="20" spans="1:7" ht="36" customHeight="1">
      <c r="A20" s="4" t="s">
        <v>23</v>
      </c>
      <c r="B20" s="6">
        <f t="shared" si="0"/>
        <v>4112</v>
      </c>
      <c r="C20" s="7">
        <v>3172</v>
      </c>
      <c r="D20" s="7">
        <v>190</v>
      </c>
      <c r="E20" s="7">
        <v>734</v>
      </c>
      <c r="F20" s="7">
        <v>16</v>
      </c>
      <c r="G20" s="8">
        <f>B20-'2017.5'!B20</f>
        <v>-5</v>
      </c>
    </row>
    <row r="21" spans="1:7" ht="36" customHeight="1">
      <c r="A21" s="4" t="s">
        <v>24</v>
      </c>
      <c r="B21" s="6">
        <f t="shared" si="0"/>
        <v>9022</v>
      </c>
      <c r="C21" s="7">
        <v>7288</v>
      </c>
      <c r="D21" s="7">
        <v>468</v>
      </c>
      <c r="E21" s="7">
        <v>1242</v>
      </c>
      <c r="F21" s="7">
        <v>24</v>
      </c>
      <c r="G21" s="8">
        <f>B21-'2017.5'!B21</f>
        <v>-7</v>
      </c>
    </row>
    <row r="22" spans="1:7" ht="36" customHeight="1">
      <c r="A22" s="9" t="s">
        <v>25</v>
      </c>
      <c r="B22" s="15">
        <f t="shared" si="0"/>
        <v>5760</v>
      </c>
      <c r="C22" s="10">
        <v>4664</v>
      </c>
      <c r="D22" s="10">
        <v>220</v>
      </c>
      <c r="E22" s="10">
        <v>854</v>
      </c>
      <c r="F22" s="10">
        <v>22</v>
      </c>
      <c r="G22" s="11">
        <f>B22-'2017.5'!B22</f>
        <v>34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21" sqref="I21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>
      <c r="A1" s="22" t="s">
        <v>31</v>
      </c>
      <c r="B1" s="23"/>
      <c r="C1" s="23"/>
      <c r="D1" s="23"/>
      <c r="E1" s="23"/>
      <c r="F1" s="23"/>
      <c r="G1" s="23"/>
    </row>
    <row r="3" spans="1:7" s="16" customFormat="1" ht="22.5" customHeight="1">
      <c r="A3" s="25" t="s">
        <v>35</v>
      </c>
      <c r="B3" s="25"/>
      <c r="C3" s="25"/>
      <c r="D3" s="25"/>
      <c r="E3" s="25"/>
      <c r="F3" s="25"/>
      <c r="G3" s="25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38.25" customHeight="1">
      <c r="A5" s="12" t="s">
        <v>9</v>
      </c>
      <c r="B5" s="13">
        <f>SUBTOTAL(9,B7:B22)</f>
        <v>53098</v>
      </c>
      <c r="C5" s="13">
        <f>SUBTOTAL(9,C7:C22)</f>
        <v>37491</v>
      </c>
      <c r="D5" s="13">
        <f>SUBTOTAL(9,D7:D22)</f>
        <v>2475</v>
      </c>
      <c r="E5" s="13">
        <f>SUBTOTAL(9,E7:E22)</f>
        <v>12952</v>
      </c>
      <c r="F5" s="13">
        <f>SUBTOTAL(9,F7:F22)</f>
        <v>180</v>
      </c>
      <c r="G5" s="21">
        <f>SUM(G7:G22)</f>
        <v>108</v>
      </c>
    </row>
    <row r="6" spans="1:7" ht="25.5" customHeight="1">
      <c r="A6" s="4" t="s">
        <v>8</v>
      </c>
      <c r="B6" s="6">
        <f>'2017.7'!B5-'2017.6'!B5</f>
        <v>108</v>
      </c>
      <c r="C6" s="6">
        <f>'2017.7'!C5-'2017.6'!C5</f>
        <v>124</v>
      </c>
      <c r="D6" s="6">
        <f>'2017.7'!D5-'2017.6'!D5</f>
        <v>-13</v>
      </c>
      <c r="E6" s="6">
        <f>'2017.7'!E5-'2017.6'!E5</f>
        <v>2</v>
      </c>
      <c r="F6" s="6">
        <f>'2017.7'!F5-'2017.6'!F5</f>
        <v>-5</v>
      </c>
      <c r="G6" s="21"/>
    </row>
    <row r="7" spans="1:7" ht="36" customHeight="1">
      <c r="A7" s="4" t="s">
        <v>10</v>
      </c>
      <c r="B7" s="6">
        <f>C7+D7+E7+F7</f>
        <v>3827</v>
      </c>
      <c r="C7" s="7">
        <v>2548</v>
      </c>
      <c r="D7" s="7">
        <v>150</v>
      </c>
      <c r="E7" s="7">
        <v>1117</v>
      </c>
      <c r="F7" s="7">
        <v>12</v>
      </c>
      <c r="G7" s="8">
        <f>B7-'2017.6'!B7</f>
        <v>15</v>
      </c>
    </row>
    <row r="8" spans="1:7" ht="36" customHeight="1">
      <c r="A8" s="4" t="s">
        <v>11</v>
      </c>
      <c r="B8" s="6">
        <f t="shared" ref="B8:B22" si="0">C8+D8+E8+F8</f>
        <v>1709</v>
      </c>
      <c r="C8" s="7">
        <v>1032</v>
      </c>
      <c r="D8" s="7">
        <v>48</v>
      </c>
      <c r="E8" s="7">
        <v>622</v>
      </c>
      <c r="F8" s="7">
        <v>7</v>
      </c>
      <c r="G8" s="8">
        <f>B8-'2017.6'!B8</f>
        <v>9</v>
      </c>
    </row>
    <row r="9" spans="1:7" ht="36" customHeight="1">
      <c r="A9" s="4" t="s">
        <v>12</v>
      </c>
      <c r="B9" s="6">
        <f t="shared" si="0"/>
        <v>1585</v>
      </c>
      <c r="C9" s="7">
        <v>892</v>
      </c>
      <c r="D9" s="7">
        <v>72</v>
      </c>
      <c r="E9" s="7">
        <v>619</v>
      </c>
      <c r="F9" s="7">
        <v>2</v>
      </c>
      <c r="G9" s="8">
        <f>B9-'2017.6'!B9</f>
        <v>0</v>
      </c>
    </row>
    <row r="10" spans="1:7" ht="36" customHeight="1">
      <c r="A10" s="4" t="s">
        <v>13</v>
      </c>
      <c r="B10" s="6">
        <f t="shared" si="0"/>
        <v>3202</v>
      </c>
      <c r="C10" s="7">
        <v>1907</v>
      </c>
      <c r="D10" s="7">
        <v>150</v>
      </c>
      <c r="E10" s="7">
        <v>1130</v>
      </c>
      <c r="F10" s="7">
        <v>15</v>
      </c>
      <c r="G10" s="8">
        <f>B10-'2017.6'!B10</f>
        <v>3</v>
      </c>
    </row>
    <row r="11" spans="1:7" ht="36" customHeight="1">
      <c r="A11" s="4" t="s">
        <v>14</v>
      </c>
      <c r="B11" s="6">
        <f t="shared" si="0"/>
        <v>2801</v>
      </c>
      <c r="C11" s="7">
        <v>1981</v>
      </c>
      <c r="D11" s="7">
        <v>139</v>
      </c>
      <c r="E11" s="7">
        <v>662</v>
      </c>
      <c r="F11" s="7">
        <v>19</v>
      </c>
      <c r="G11" s="8">
        <f>B11-'2017.6'!B11</f>
        <v>5</v>
      </c>
    </row>
    <row r="12" spans="1:7" ht="36" customHeight="1">
      <c r="A12" s="4" t="s">
        <v>15</v>
      </c>
      <c r="B12" s="6">
        <f t="shared" si="0"/>
        <v>2898</v>
      </c>
      <c r="C12" s="7">
        <v>1948</v>
      </c>
      <c r="D12" s="7">
        <v>116</v>
      </c>
      <c r="E12" s="7">
        <v>823</v>
      </c>
      <c r="F12" s="7">
        <v>11</v>
      </c>
      <c r="G12" s="8">
        <f>B12-'2017.6'!B12</f>
        <v>-13</v>
      </c>
    </row>
    <row r="13" spans="1:7" ht="36" customHeight="1">
      <c r="A13" s="4" t="s">
        <v>16</v>
      </c>
      <c r="B13" s="6">
        <f t="shared" si="0"/>
        <v>2653</v>
      </c>
      <c r="C13" s="7">
        <v>1573</v>
      </c>
      <c r="D13" s="7">
        <v>136</v>
      </c>
      <c r="E13" s="7">
        <v>942</v>
      </c>
      <c r="F13" s="7">
        <v>2</v>
      </c>
      <c r="G13" s="8">
        <f>B13-'2017.6'!B13</f>
        <v>11</v>
      </c>
    </row>
    <row r="14" spans="1:7" ht="36" customHeight="1">
      <c r="A14" s="4" t="s">
        <v>17</v>
      </c>
      <c r="B14" s="6">
        <f t="shared" si="0"/>
        <v>3176</v>
      </c>
      <c r="C14" s="7">
        <v>1855</v>
      </c>
      <c r="D14" s="7">
        <v>118</v>
      </c>
      <c r="E14" s="7">
        <v>1195</v>
      </c>
      <c r="F14" s="7">
        <v>8</v>
      </c>
      <c r="G14" s="8">
        <f>B14-'2017.6'!B14</f>
        <v>16</v>
      </c>
    </row>
    <row r="15" spans="1:7" ht="36" customHeight="1">
      <c r="A15" s="4" t="s">
        <v>18</v>
      </c>
      <c r="B15" s="6">
        <f t="shared" si="0"/>
        <v>1450</v>
      </c>
      <c r="C15" s="7">
        <v>826</v>
      </c>
      <c r="D15" s="7">
        <v>55</v>
      </c>
      <c r="E15" s="7">
        <v>566</v>
      </c>
      <c r="F15" s="7">
        <v>3</v>
      </c>
      <c r="G15" s="8">
        <f>B15-'2017.6'!B15</f>
        <v>-12</v>
      </c>
    </row>
    <row r="16" spans="1:7" ht="36" customHeight="1">
      <c r="A16" s="4" t="s">
        <v>19</v>
      </c>
      <c r="B16" s="6">
        <f t="shared" si="0"/>
        <v>1457</v>
      </c>
      <c r="C16" s="7">
        <v>839</v>
      </c>
      <c r="D16" s="7">
        <v>55</v>
      </c>
      <c r="E16" s="7">
        <v>560</v>
      </c>
      <c r="F16" s="7">
        <v>3</v>
      </c>
      <c r="G16" s="8">
        <f>B16-'2017.6'!B16</f>
        <v>0</v>
      </c>
    </row>
    <row r="17" spans="1:7" ht="36" customHeight="1">
      <c r="A17" s="4" t="s">
        <v>20</v>
      </c>
      <c r="B17" s="6">
        <f t="shared" si="0"/>
        <v>2397</v>
      </c>
      <c r="C17" s="7">
        <v>1766</v>
      </c>
      <c r="D17" s="7">
        <v>120</v>
      </c>
      <c r="E17" s="7">
        <v>500</v>
      </c>
      <c r="F17" s="7">
        <v>11</v>
      </c>
      <c r="G17" s="8">
        <f>B17-'2017.6'!B17</f>
        <v>-9</v>
      </c>
    </row>
    <row r="18" spans="1:7" ht="36" customHeight="1">
      <c r="A18" s="4" t="s">
        <v>21</v>
      </c>
      <c r="B18" s="6">
        <f t="shared" si="0"/>
        <v>4104</v>
      </c>
      <c r="C18" s="7">
        <v>2993</v>
      </c>
      <c r="D18" s="7">
        <v>294</v>
      </c>
      <c r="E18" s="7">
        <v>797</v>
      </c>
      <c r="F18" s="7">
        <v>20</v>
      </c>
      <c r="G18" s="8">
        <f>B18-'2017.6'!B18</f>
        <v>8</v>
      </c>
    </row>
    <row r="19" spans="1:7" ht="36" customHeight="1">
      <c r="A19" s="4" t="s">
        <v>22</v>
      </c>
      <c r="B19" s="6">
        <f t="shared" si="0"/>
        <v>2854</v>
      </c>
      <c r="C19" s="7">
        <v>2131</v>
      </c>
      <c r="D19" s="7">
        <v>143</v>
      </c>
      <c r="E19" s="7">
        <v>572</v>
      </c>
      <c r="F19" s="7">
        <v>8</v>
      </c>
      <c r="G19" s="8">
        <f>B19-'2017.6'!B19</f>
        <v>-16</v>
      </c>
    </row>
    <row r="20" spans="1:7" ht="36" customHeight="1">
      <c r="A20" s="4" t="s">
        <v>23</v>
      </c>
      <c r="B20" s="6">
        <f t="shared" si="0"/>
        <v>4108</v>
      </c>
      <c r="C20" s="7">
        <v>3171</v>
      </c>
      <c r="D20" s="7">
        <v>186</v>
      </c>
      <c r="E20" s="7">
        <v>735</v>
      </c>
      <c r="F20" s="7">
        <v>16</v>
      </c>
      <c r="G20" s="8">
        <f>B20-'2017.6'!B20</f>
        <v>-4</v>
      </c>
    </row>
    <row r="21" spans="1:7" ht="36" customHeight="1">
      <c r="A21" s="4" t="s">
        <v>24</v>
      </c>
      <c r="B21" s="6">
        <f t="shared" si="0"/>
        <v>9184</v>
      </c>
      <c r="C21" s="7">
        <v>7425</v>
      </c>
      <c r="D21" s="7">
        <v>477</v>
      </c>
      <c r="E21" s="7">
        <v>1259</v>
      </c>
      <c r="F21" s="7">
        <v>23</v>
      </c>
      <c r="G21" s="8">
        <f>B21-'2017.6'!B21</f>
        <v>162</v>
      </c>
    </row>
    <row r="22" spans="1:7" ht="36" customHeight="1">
      <c r="A22" s="9" t="s">
        <v>25</v>
      </c>
      <c r="B22" s="15">
        <f t="shared" si="0"/>
        <v>5693</v>
      </c>
      <c r="C22" s="10">
        <v>4604</v>
      </c>
      <c r="D22" s="10">
        <v>216</v>
      </c>
      <c r="E22" s="10">
        <v>853</v>
      </c>
      <c r="F22" s="10">
        <v>20</v>
      </c>
      <c r="G22" s="11">
        <f>B22-'2017.6'!B22</f>
        <v>-67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G1"/>
    </sheetView>
  </sheetViews>
  <sheetFormatPr defaultRowHeight="13.5"/>
  <cols>
    <col min="1" max="1" width="11" customWidth="1"/>
    <col min="2" max="2" width="10.21875" customWidth="1"/>
    <col min="3" max="6" width="11" customWidth="1"/>
    <col min="7" max="7" width="10.44140625" customWidth="1"/>
  </cols>
  <sheetData>
    <row r="1" spans="1:7" ht="45" customHeight="1">
      <c r="A1" s="22" t="s">
        <v>31</v>
      </c>
      <c r="B1" s="23"/>
      <c r="C1" s="23"/>
      <c r="D1" s="23"/>
      <c r="E1" s="23"/>
      <c r="F1" s="23"/>
      <c r="G1" s="23"/>
    </row>
    <row r="3" spans="1:7" s="16" customFormat="1" ht="22.5" customHeight="1">
      <c r="A3" s="25" t="s">
        <v>36</v>
      </c>
      <c r="B3" s="25"/>
      <c r="C3" s="25"/>
      <c r="D3" s="25"/>
      <c r="E3" s="25"/>
      <c r="F3" s="25"/>
      <c r="G3" s="25"/>
    </row>
    <row r="4" spans="1:7" ht="36" customHeight="1">
      <c r="A4" s="1" t="s">
        <v>2</v>
      </c>
      <c r="B4" s="14" t="s">
        <v>28</v>
      </c>
      <c r="C4" s="14" t="s">
        <v>4</v>
      </c>
      <c r="D4" s="14" t="s">
        <v>5</v>
      </c>
      <c r="E4" s="14" t="s">
        <v>6</v>
      </c>
      <c r="F4" s="14" t="s">
        <v>7</v>
      </c>
      <c r="G4" s="3" t="s">
        <v>8</v>
      </c>
    </row>
    <row r="5" spans="1:7" ht="38.25" customHeight="1">
      <c r="A5" s="12" t="s">
        <v>9</v>
      </c>
      <c r="B5" s="13">
        <f>SUBTOTAL(9,B7:B22)</f>
        <v>53196</v>
      </c>
      <c r="C5" s="13">
        <f>SUBTOTAL(9,C7:C22)</f>
        <v>37559</v>
      </c>
      <c r="D5" s="13">
        <f>SUBTOTAL(9,D7:D22)</f>
        <v>2477</v>
      </c>
      <c r="E5" s="13">
        <f>SUBTOTAL(9,E7:E22)</f>
        <v>12979</v>
      </c>
      <c r="F5" s="13">
        <f>SUBTOTAL(9,F7:F22)</f>
        <v>181</v>
      </c>
      <c r="G5" s="21">
        <f>SUM(G7:G22)</f>
        <v>98</v>
      </c>
    </row>
    <row r="6" spans="1:7" ht="25.5" customHeight="1">
      <c r="A6" s="4" t="s">
        <v>8</v>
      </c>
      <c r="B6" s="6">
        <f>'2017.8'!B5-'2017.7'!B5</f>
        <v>98</v>
      </c>
      <c r="C6" s="6">
        <f>'2017.8'!C5-'2017.7'!C5</f>
        <v>68</v>
      </c>
      <c r="D6" s="6">
        <f>'2017.8'!D5-'2017.7'!D5</f>
        <v>2</v>
      </c>
      <c r="E6" s="6">
        <f>'2017.8'!E5-'2017.7'!E5</f>
        <v>27</v>
      </c>
      <c r="F6" s="6">
        <f>'2017.8'!F5-'2017.7'!F5</f>
        <v>1</v>
      </c>
      <c r="G6" s="21"/>
    </row>
    <row r="7" spans="1:7" ht="36" customHeight="1">
      <c r="A7" s="4" t="s">
        <v>10</v>
      </c>
      <c r="B7" s="6">
        <f>C7+D7+E7+F7</f>
        <v>3834</v>
      </c>
      <c r="C7" s="7">
        <v>2551</v>
      </c>
      <c r="D7" s="7">
        <v>152</v>
      </c>
      <c r="E7" s="7">
        <v>1119</v>
      </c>
      <c r="F7" s="7">
        <v>12</v>
      </c>
      <c r="G7" s="8">
        <f>B7-'2017.7'!B7</f>
        <v>7</v>
      </c>
    </row>
    <row r="8" spans="1:7" ht="36" customHeight="1">
      <c r="A8" s="4" t="s">
        <v>11</v>
      </c>
      <c r="B8" s="6">
        <f t="shared" ref="B8:B22" si="0">C8+D8+E8+F8</f>
        <v>1712</v>
      </c>
      <c r="C8" s="7">
        <v>1040</v>
      </c>
      <c r="D8" s="7">
        <v>49</v>
      </c>
      <c r="E8" s="7">
        <v>617</v>
      </c>
      <c r="F8" s="7">
        <v>6</v>
      </c>
      <c r="G8" s="8">
        <f>B8-'2017.7'!B8</f>
        <v>3</v>
      </c>
    </row>
    <row r="9" spans="1:7" ht="36" customHeight="1">
      <c r="A9" s="4" t="s">
        <v>12</v>
      </c>
      <c r="B9" s="6">
        <f t="shared" si="0"/>
        <v>1590</v>
      </c>
      <c r="C9" s="7">
        <v>896</v>
      </c>
      <c r="D9" s="7">
        <v>74</v>
      </c>
      <c r="E9" s="7">
        <v>618</v>
      </c>
      <c r="F9" s="7">
        <v>2</v>
      </c>
      <c r="G9" s="8">
        <f>B9-'2017.7'!B9</f>
        <v>5</v>
      </c>
    </row>
    <row r="10" spans="1:7" ht="36" customHeight="1">
      <c r="A10" s="4" t="s">
        <v>13</v>
      </c>
      <c r="B10" s="6">
        <f t="shared" si="0"/>
        <v>3194</v>
      </c>
      <c r="C10" s="7">
        <v>1891</v>
      </c>
      <c r="D10" s="7">
        <v>152</v>
      </c>
      <c r="E10" s="7">
        <v>1137</v>
      </c>
      <c r="F10" s="7">
        <v>14</v>
      </c>
      <c r="G10" s="8">
        <f>B10-'2017.7'!B10</f>
        <v>-8</v>
      </c>
    </row>
    <row r="11" spans="1:7" ht="36" customHeight="1">
      <c r="A11" s="4" t="s">
        <v>14</v>
      </c>
      <c r="B11" s="6">
        <f t="shared" si="0"/>
        <v>2796</v>
      </c>
      <c r="C11" s="7">
        <v>1972</v>
      </c>
      <c r="D11" s="7">
        <v>141</v>
      </c>
      <c r="E11" s="7">
        <v>664</v>
      </c>
      <c r="F11" s="7">
        <v>19</v>
      </c>
      <c r="G11" s="8">
        <f>B11-'2017.7'!B11</f>
        <v>-5</v>
      </c>
    </row>
    <row r="12" spans="1:7" ht="36" customHeight="1">
      <c r="A12" s="4" t="s">
        <v>15</v>
      </c>
      <c r="B12" s="6">
        <f t="shared" si="0"/>
        <v>2885</v>
      </c>
      <c r="C12" s="7">
        <v>1939</v>
      </c>
      <c r="D12" s="7">
        <v>118</v>
      </c>
      <c r="E12" s="7">
        <v>817</v>
      </c>
      <c r="F12" s="7">
        <v>11</v>
      </c>
      <c r="G12" s="8">
        <f>B12-'2017.7'!B12</f>
        <v>-13</v>
      </c>
    </row>
    <row r="13" spans="1:7" ht="36" customHeight="1">
      <c r="A13" s="4" t="s">
        <v>16</v>
      </c>
      <c r="B13" s="6">
        <f t="shared" si="0"/>
        <v>2650</v>
      </c>
      <c r="C13" s="7">
        <v>1574</v>
      </c>
      <c r="D13" s="7">
        <v>135</v>
      </c>
      <c r="E13" s="7">
        <v>939</v>
      </c>
      <c r="F13" s="7">
        <v>2</v>
      </c>
      <c r="G13" s="8">
        <f>B13-'2017.7'!B13</f>
        <v>-3</v>
      </c>
    </row>
    <row r="14" spans="1:7" ht="36" customHeight="1">
      <c r="A14" s="4" t="s">
        <v>17</v>
      </c>
      <c r="B14" s="6">
        <f t="shared" si="0"/>
        <v>3168</v>
      </c>
      <c r="C14" s="7">
        <v>1849</v>
      </c>
      <c r="D14" s="7">
        <v>116</v>
      </c>
      <c r="E14" s="7">
        <v>1195</v>
      </c>
      <c r="F14" s="7">
        <v>8</v>
      </c>
      <c r="G14" s="8">
        <f>B14-'2017.7'!B14</f>
        <v>-8</v>
      </c>
    </row>
    <row r="15" spans="1:7" ht="36" customHeight="1">
      <c r="A15" s="4" t="s">
        <v>18</v>
      </c>
      <c r="B15" s="6">
        <f t="shared" si="0"/>
        <v>1460</v>
      </c>
      <c r="C15" s="7">
        <v>839</v>
      </c>
      <c r="D15" s="7">
        <v>55</v>
      </c>
      <c r="E15" s="7">
        <v>565</v>
      </c>
      <c r="F15" s="7">
        <v>1</v>
      </c>
      <c r="G15" s="8">
        <f>B15-'2017.7'!B15</f>
        <v>10</v>
      </c>
    </row>
    <row r="16" spans="1:7" ht="36" customHeight="1">
      <c r="A16" s="4" t="s">
        <v>19</v>
      </c>
      <c r="B16" s="6">
        <f t="shared" si="0"/>
        <v>1463</v>
      </c>
      <c r="C16" s="7">
        <v>842</v>
      </c>
      <c r="D16" s="7">
        <v>53</v>
      </c>
      <c r="E16" s="7">
        <v>565</v>
      </c>
      <c r="F16" s="7">
        <v>3</v>
      </c>
      <c r="G16" s="8">
        <f>B16-'2017.7'!B16</f>
        <v>6</v>
      </c>
    </row>
    <row r="17" spans="1:7" ht="36" customHeight="1">
      <c r="A17" s="4" t="s">
        <v>20</v>
      </c>
      <c r="B17" s="6">
        <f t="shared" si="0"/>
        <v>2409</v>
      </c>
      <c r="C17" s="7">
        <v>1768</v>
      </c>
      <c r="D17" s="7">
        <v>119</v>
      </c>
      <c r="E17" s="7">
        <v>510</v>
      </c>
      <c r="F17" s="7">
        <v>12</v>
      </c>
      <c r="G17" s="8">
        <f>B17-'2017.7'!B17</f>
        <v>12</v>
      </c>
    </row>
    <row r="18" spans="1:7" ht="36" customHeight="1">
      <c r="A18" s="4" t="s">
        <v>21</v>
      </c>
      <c r="B18" s="6">
        <f t="shared" si="0"/>
        <v>4116</v>
      </c>
      <c r="C18" s="7">
        <v>3000</v>
      </c>
      <c r="D18" s="7">
        <v>297</v>
      </c>
      <c r="E18" s="7">
        <v>798</v>
      </c>
      <c r="F18" s="7">
        <v>21</v>
      </c>
      <c r="G18" s="8">
        <f>B18-'2017.7'!B18</f>
        <v>12</v>
      </c>
    </row>
    <row r="19" spans="1:7" ht="36" customHeight="1">
      <c r="A19" s="4" t="s">
        <v>22</v>
      </c>
      <c r="B19" s="6">
        <f t="shared" si="0"/>
        <v>2856</v>
      </c>
      <c r="C19" s="7">
        <v>2136</v>
      </c>
      <c r="D19" s="7">
        <v>142</v>
      </c>
      <c r="E19" s="7">
        <v>570</v>
      </c>
      <c r="F19" s="7">
        <v>8</v>
      </c>
      <c r="G19" s="8">
        <f>B19-'2017.7'!B19</f>
        <v>2</v>
      </c>
    </row>
    <row r="20" spans="1:7" ht="36" customHeight="1">
      <c r="A20" s="4" t="s">
        <v>23</v>
      </c>
      <c r="B20" s="6">
        <f t="shared" si="0"/>
        <v>4082</v>
      </c>
      <c r="C20" s="7">
        <v>3157</v>
      </c>
      <c r="D20" s="7">
        <v>182</v>
      </c>
      <c r="E20" s="7">
        <v>727</v>
      </c>
      <c r="F20" s="7">
        <v>16</v>
      </c>
      <c r="G20" s="8">
        <f>B20-'2017.7'!B20</f>
        <v>-26</v>
      </c>
    </row>
    <row r="21" spans="1:7" ht="36" customHeight="1">
      <c r="A21" s="4" t="s">
        <v>24</v>
      </c>
      <c r="B21" s="6">
        <f t="shared" si="0"/>
        <v>9310</v>
      </c>
      <c r="C21" s="7">
        <v>7521</v>
      </c>
      <c r="D21" s="7">
        <v>475</v>
      </c>
      <c r="E21" s="7">
        <v>1291</v>
      </c>
      <c r="F21" s="7">
        <v>23</v>
      </c>
      <c r="G21" s="8">
        <f>B21-'2017.7'!B21</f>
        <v>126</v>
      </c>
    </row>
    <row r="22" spans="1:7" ht="36" customHeight="1">
      <c r="A22" s="9" t="s">
        <v>25</v>
      </c>
      <c r="B22" s="15">
        <f t="shared" si="0"/>
        <v>5671</v>
      </c>
      <c r="C22" s="10">
        <v>4584</v>
      </c>
      <c r="D22" s="10">
        <v>217</v>
      </c>
      <c r="E22" s="10">
        <v>847</v>
      </c>
      <c r="F22" s="10">
        <v>23</v>
      </c>
      <c r="G22" s="11">
        <f>B22-'2017.7'!B22</f>
        <v>-22</v>
      </c>
    </row>
  </sheetData>
  <mergeCells count="3">
    <mergeCell ref="A1:G1"/>
    <mergeCell ref="A3:G3"/>
    <mergeCell ref="G5:G6"/>
  </mergeCells>
  <phoneticPr fontId="5" type="noConversion"/>
  <pageMargins left="0.75" right="0.66" top="1" bottom="0.47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2016.12</vt:lpstr>
      <vt:lpstr>2017.1</vt:lpstr>
      <vt:lpstr>2017.2</vt:lpstr>
      <vt:lpstr>2017.3</vt:lpstr>
      <vt:lpstr>2017.4</vt:lpstr>
      <vt:lpstr>2017.5</vt:lpstr>
      <vt:lpstr>2017.6</vt:lpstr>
      <vt:lpstr>2017.7</vt:lpstr>
      <vt:lpstr>2017.8</vt:lpstr>
      <vt:lpstr>2017.9</vt:lpstr>
      <vt:lpstr>2017.10</vt:lpstr>
      <vt:lpstr>2017.11</vt:lpstr>
      <vt:lpstr>2017.12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2017-11-30T23:44:37Z</cp:lastPrinted>
  <dcterms:created xsi:type="dcterms:W3CDTF">2017-01-30T23:55:01Z</dcterms:created>
  <dcterms:modified xsi:type="dcterms:W3CDTF">2018-01-11T08:57:32Z</dcterms:modified>
</cp:coreProperties>
</file>